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ARTÍCULO 44\Art44_2019\"/>
    </mc:Choice>
  </mc:AlternateContent>
  <bookViews>
    <workbookView xWindow="0" yWindow="0" windowWidth="28800" windowHeight="11145" tabRatio="751" activeTab="3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Educación'!$B$8:$L$68</definedName>
    <definedName name="_xlnm._FilterDatabase" localSheetId="1" hidden="1">'Detalle Funcion Municipales'!$B$8:$L$68</definedName>
    <definedName name="_xlnm._FilterDatabase" localSheetId="3" hidden="1">'Detalle Trabajadoras JUNJI'!$B$9:$L$68</definedName>
  </definedNames>
  <calcPr calcId="162913"/>
</workbook>
</file>

<file path=xl/calcChain.xml><?xml version="1.0" encoding="utf-8"?>
<calcChain xmlns="http://schemas.openxmlformats.org/spreadsheetml/2006/main">
  <c r="G16" i="5" l="1"/>
  <c r="G62" i="2" l="1"/>
  <c r="F62" i="2"/>
  <c r="F66" i="3" l="1"/>
  <c r="I58" i="2" l="1"/>
  <c r="G60" i="4" s="1"/>
  <c r="G67" i="5" l="1"/>
  <c r="F67" i="5"/>
  <c r="I66" i="5"/>
  <c r="I67" i="4" s="1"/>
  <c r="I65" i="5"/>
  <c r="I66" i="4" s="1"/>
  <c r="I64" i="5"/>
  <c r="I65" i="4" s="1"/>
  <c r="I63" i="5"/>
  <c r="I64" i="4" s="1"/>
  <c r="I62" i="5"/>
  <c r="I63" i="4" s="1"/>
  <c r="I61" i="5"/>
  <c r="I62" i="4" s="1"/>
  <c r="I60" i="5"/>
  <c r="I61" i="4" s="1"/>
  <c r="I59" i="5"/>
  <c r="I60" i="4" s="1"/>
  <c r="I58" i="5"/>
  <c r="I59" i="4" s="1"/>
  <c r="I57" i="5"/>
  <c r="I58" i="4" s="1"/>
  <c r="I56" i="5"/>
  <c r="I57" i="4" s="1"/>
  <c r="I55" i="5"/>
  <c r="I56" i="4" s="1"/>
  <c r="I54" i="5"/>
  <c r="I55" i="4" s="1"/>
  <c r="I53" i="5"/>
  <c r="I54" i="4" s="1"/>
  <c r="I52" i="5"/>
  <c r="I53" i="4" s="1"/>
  <c r="I51" i="5"/>
  <c r="I52" i="4" s="1"/>
  <c r="I50" i="5"/>
  <c r="I51" i="4" s="1"/>
  <c r="I49" i="5"/>
  <c r="I50" i="4" s="1"/>
  <c r="I48" i="5"/>
  <c r="I49" i="4" s="1"/>
  <c r="I47" i="5"/>
  <c r="I48" i="4" s="1"/>
  <c r="I46" i="5"/>
  <c r="I47" i="4" s="1"/>
  <c r="I45" i="5"/>
  <c r="I46" i="4" s="1"/>
  <c r="I44" i="5"/>
  <c r="I45" i="4" s="1"/>
  <c r="I43" i="5"/>
  <c r="I44" i="4" s="1"/>
  <c r="I42" i="5"/>
  <c r="I43" i="4" s="1"/>
  <c r="I41" i="5"/>
  <c r="I42" i="4" s="1"/>
  <c r="I40" i="5"/>
  <c r="I41" i="4" s="1"/>
  <c r="I39" i="5"/>
  <c r="I40" i="4" s="1"/>
  <c r="I38" i="5"/>
  <c r="I39" i="4" s="1"/>
  <c r="I37" i="5"/>
  <c r="I38" i="4" s="1"/>
  <c r="I36" i="5"/>
  <c r="I37" i="4" s="1"/>
  <c r="I35" i="5"/>
  <c r="I36" i="4" s="1"/>
  <c r="I34" i="5"/>
  <c r="I35" i="4" s="1"/>
  <c r="I33" i="5"/>
  <c r="I34" i="4" s="1"/>
  <c r="I32" i="5"/>
  <c r="I33" i="4" s="1"/>
  <c r="I31" i="5"/>
  <c r="I32" i="4" s="1"/>
  <c r="I30" i="5"/>
  <c r="I31" i="4" s="1"/>
  <c r="I29" i="5"/>
  <c r="I30" i="4" s="1"/>
  <c r="I28" i="5"/>
  <c r="I29" i="4" s="1"/>
  <c r="I27" i="5"/>
  <c r="I28" i="4" s="1"/>
  <c r="I26" i="5"/>
  <c r="I27" i="4" s="1"/>
  <c r="I25" i="5"/>
  <c r="I26" i="4" s="1"/>
  <c r="I24" i="5"/>
  <c r="I25" i="4" s="1"/>
  <c r="I23" i="5"/>
  <c r="I24" i="4" s="1"/>
  <c r="I22" i="5"/>
  <c r="I23" i="4" s="1"/>
  <c r="I21" i="5"/>
  <c r="I22" i="4" s="1"/>
  <c r="I20" i="5"/>
  <c r="I21" i="4" s="1"/>
  <c r="I19" i="5"/>
  <c r="I20" i="4" s="1"/>
  <c r="I18" i="5"/>
  <c r="I19" i="4" s="1"/>
  <c r="I17" i="5"/>
  <c r="I18" i="4" s="1"/>
  <c r="I16" i="5"/>
  <c r="I17" i="4" s="1"/>
  <c r="I15" i="5"/>
  <c r="I16" i="4" s="1"/>
  <c r="I14" i="5"/>
  <c r="I15" i="4" s="1"/>
  <c r="I13" i="5"/>
  <c r="I14" i="4" s="1"/>
  <c r="I12" i="5"/>
  <c r="I13" i="4" s="1"/>
  <c r="I11" i="5"/>
  <c r="I12" i="4" s="1"/>
  <c r="I10" i="5"/>
  <c r="I11" i="4" s="1"/>
  <c r="I68" i="4" l="1"/>
  <c r="I67" i="5"/>
  <c r="H67" i="5"/>
  <c r="I10" i="2" l="1"/>
  <c r="G12" i="4" s="1"/>
  <c r="I11" i="2"/>
  <c r="G13" i="4" s="1"/>
  <c r="I12" i="2"/>
  <c r="G14" i="4" s="1"/>
  <c r="I13" i="2"/>
  <c r="G15" i="4" s="1"/>
  <c r="I14" i="2"/>
  <c r="G16" i="4" s="1"/>
  <c r="I15" i="2"/>
  <c r="G17" i="4" s="1"/>
  <c r="I16" i="2"/>
  <c r="G18" i="4" s="1"/>
  <c r="I17" i="2"/>
  <c r="G19" i="4" s="1"/>
  <c r="I18" i="2"/>
  <c r="G20" i="4" s="1"/>
  <c r="I19" i="2"/>
  <c r="G21" i="4" s="1"/>
  <c r="I20" i="2"/>
  <c r="G22" i="4" s="1"/>
  <c r="I21" i="2"/>
  <c r="G23" i="4" s="1"/>
  <c r="I22" i="2"/>
  <c r="G24" i="4" s="1"/>
  <c r="I23" i="2"/>
  <c r="G25" i="4" s="1"/>
  <c r="I24" i="2"/>
  <c r="G26" i="4" s="1"/>
  <c r="I25" i="2"/>
  <c r="G27" i="4" s="1"/>
  <c r="I26" i="2"/>
  <c r="G28" i="4" s="1"/>
  <c r="I27" i="2"/>
  <c r="G29" i="4" s="1"/>
  <c r="I28" i="2"/>
  <c r="G30" i="4" s="1"/>
  <c r="I29" i="2"/>
  <c r="G31" i="4" s="1"/>
  <c r="I30" i="2"/>
  <c r="G32" i="4" s="1"/>
  <c r="I31" i="2"/>
  <c r="G33" i="4" s="1"/>
  <c r="I32" i="2"/>
  <c r="G34" i="4" s="1"/>
  <c r="I33" i="2"/>
  <c r="G35" i="4" s="1"/>
  <c r="I34" i="2"/>
  <c r="G36" i="4" s="1"/>
  <c r="I35" i="2"/>
  <c r="G37" i="4" s="1"/>
  <c r="I36" i="2"/>
  <c r="G38" i="4" s="1"/>
  <c r="I37" i="2"/>
  <c r="G39" i="4" s="1"/>
  <c r="I38" i="2"/>
  <c r="G40" i="4" s="1"/>
  <c r="I39" i="2"/>
  <c r="G41" i="4" s="1"/>
  <c r="I40" i="2"/>
  <c r="G42" i="4" s="1"/>
  <c r="I41" i="2"/>
  <c r="G43" i="4" s="1"/>
  <c r="I42" i="2"/>
  <c r="G44" i="4" s="1"/>
  <c r="I43" i="2"/>
  <c r="G45" i="4" s="1"/>
  <c r="I44" i="2"/>
  <c r="G46" i="4" s="1"/>
  <c r="I45" i="2"/>
  <c r="G47" i="4" s="1"/>
  <c r="I46" i="2"/>
  <c r="G48" i="4" s="1"/>
  <c r="I47" i="2"/>
  <c r="G49" i="4" s="1"/>
  <c r="I48" i="2"/>
  <c r="G50" i="4" s="1"/>
  <c r="I49" i="2"/>
  <c r="G51" i="4" s="1"/>
  <c r="I50" i="2"/>
  <c r="G52" i="4" s="1"/>
  <c r="I51" i="2"/>
  <c r="G53" i="4" s="1"/>
  <c r="I52" i="2"/>
  <c r="G54" i="4" s="1"/>
  <c r="I53" i="2"/>
  <c r="G55" i="4" s="1"/>
  <c r="I54" i="2"/>
  <c r="G56" i="4" s="1"/>
  <c r="I55" i="2"/>
  <c r="G57" i="4" s="1"/>
  <c r="I56" i="2"/>
  <c r="G58" i="4" s="1"/>
  <c r="I57" i="2"/>
  <c r="G59" i="4" s="1"/>
  <c r="I59" i="2"/>
  <c r="G61" i="4" s="1"/>
  <c r="I60" i="2"/>
  <c r="G62" i="4" s="1"/>
  <c r="I61" i="2"/>
  <c r="G63" i="4" s="1"/>
  <c r="I62" i="2"/>
  <c r="G64" i="4" s="1"/>
  <c r="I63" i="2"/>
  <c r="G65" i="4" s="1"/>
  <c r="I64" i="2"/>
  <c r="G66" i="4" s="1"/>
  <c r="I65" i="2"/>
  <c r="G67" i="4" s="1"/>
  <c r="I10" i="3"/>
  <c r="H12" i="4" s="1"/>
  <c r="I11" i="3"/>
  <c r="H13" i="4" s="1"/>
  <c r="I12" i="3"/>
  <c r="H14" i="4" s="1"/>
  <c r="I13" i="3"/>
  <c r="H15" i="4" s="1"/>
  <c r="I14" i="3"/>
  <c r="H16" i="4" s="1"/>
  <c r="I15" i="3"/>
  <c r="H17" i="4" s="1"/>
  <c r="I16" i="3"/>
  <c r="H18" i="4" s="1"/>
  <c r="I17" i="3"/>
  <c r="H19" i="4" s="1"/>
  <c r="I18" i="3"/>
  <c r="H20" i="4" s="1"/>
  <c r="I19" i="3"/>
  <c r="H21" i="4" s="1"/>
  <c r="I20" i="3"/>
  <c r="H22" i="4" s="1"/>
  <c r="I21" i="3"/>
  <c r="H23" i="4" s="1"/>
  <c r="I22" i="3"/>
  <c r="H24" i="4" s="1"/>
  <c r="I23" i="3"/>
  <c r="H25" i="4" s="1"/>
  <c r="I24" i="3"/>
  <c r="H26" i="4" s="1"/>
  <c r="I25" i="3"/>
  <c r="H27" i="4" s="1"/>
  <c r="I26" i="3"/>
  <c r="H28" i="4" s="1"/>
  <c r="I27" i="3"/>
  <c r="H29" i="4" s="1"/>
  <c r="I28" i="3"/>
  <c r="H30" i="4" s="1"/>
  <c r="I29" i="3"/>
  <c r="H31" i="4" s="1"/>
  <c r="I30" i="3"/>
  <c r="H32" i="4" s="1"/>
  <c r="I31" i="3"/>
  <c r="H33" i="4" s="1"/>
  <c r="I32" i="3"/>
  <c r="H34" i="4" s="1"/>
  <c r="I33" i="3"/>
  <c r="H35" i="4" s="1"/>
  <c r="I34" i="3"/>
  <c r="H36" i="4" s="1"/>
  <c r="I35" i="3"/>
  <c r="H37" i="4" s="1"/>
  <c r="I36" i="3"/>
  <c r="H38" i="4" s="1"/>
  <c r="I37" i="3"/>
  <c r="H39" i="4" s="1"/>
  <c r="I38" i="3"/>
  <c r="H40" i="4" s="1"/>
  <c r="I39" i="3"/>
  <c r="H41" i="4" s="1"/>
  <c r="I40" i="3"/>
  <c r="H42" i="4" s="1"/>
  <c r="I41" i="3"/>
  <c r="H43" i="4" s="1"/>
  <c r="I42" i="3"/>
  <c r="H44" i="4" s="1"/>
  <c r="I43" i="3"/>
  <c r="H45" i="4" s="1"/>
  <c r="I44" i="3"/>
  <c r="H46" i="4" s="1"/>
  <c r="I45" i="3"/>
  <c r="H47" i="4" s="1"/>
  <c r="I46" i="3"/>
  <c r="H48" i="4" s="1"/>
  <c r="I47" i="3"/>
  <c r="H49" i="4" s="1"/>
  <c r="I48" i="3"/>
  <c r="H50" i="4" s="1"/>
  <c r="I49" i="3"/>
  <c r="H51" i="4" s="1"/>
  <c r="I50" i="3"/>
  <c r="H52" i="4" s="1"/>
  <c r="I51" i="3"/>
  <c r="H53" i="4" s="1"/>
  <c r="I52" i="3"/>
  <c r="H54" i="4" s="1"/>
  <c r="I53" i="3"/>
  <c r="H55" i="4" s="1"/>
  <c r="I54" i="3"/>
  <c r="H56" i="4" s="1"/>
  <c r="I55" i="3"/>
  <c r="H57" i="4" s="1"/>
  <c r="I56" i="3"/>
  <c r="H58" i="4" s="1"/>
  <c r="I57" i="3"/>
  <c r="H59" i="4" s="1"/>
  <c r="I58" i="3"/>
  <c r="H60" i="4" s="1"/>
  <c r="J60" i="4" s="1"/>
  <c r="I59" i="3"/>
  <c r="H61" i="4" s="1"/>
  <c r="I60" i="3"/>
  <c r="H62" i="4" s="1"/>
  <c r="I61" i="3"/>
  <c r="H63" i="4" s="1"/>
  <c r="I62" i="3"/>
  <c r="H64" i="4" s="1"/>
  <c r="I63" i="3"/>
  <c r="H65" i="4" s="1"/>
  <c r="I64" i="3"/>
  <c r="H66" i="4" s="1"/>
  <c r="I65" i="3"/>
  <c r="H67" i="4" s="1"/>
  <c r="J67" i="4" s="1"/>
  <c r="J49" i="4" l="1"/>
  <c r="J45" i="4"/>
  <c r="J41" i="4"/>
  <c r="J29" i="4"/>
  <c r="J25" i="4"/>
  <c r="J21" i="4"/>
  <c r="J35" i="4"/>
  <c r="J31" i="4"/>
  <c r="J23" i="4"/>
  <c r="J19" i="4"/>
  <c r="J37" i="4"/>
  <c r="J53" i="4"/>
  <c r="J57" i="4"/>
  <c r="J13" i="4"/>
  <c r="J54" i="4"/>
  <c r="J46" i="4"/>
  <c r="J42" i="4"/>
  <c r="J26" i="4"/>
  <c r="J65" i="4"/>
  <c r="J52" i="4"/>
  <c r="J48" i="4"/>
  <c r="J44" i="4"/>
  <c r="J40" i="4"/>
  <c r="J36" i="4"/>
  <c r="J32" i="4"/>
  <c r="J24" i="4"/>
  <c r="J20" i="4"/>
  <c r="J16" i="4"/>
  <c r="J12" i="4"/>
  <c r="J28" i="4"/>
  <c r="J59" i="4"/>
  <c r="J51" i="4"/>
  <c r="J47" i="4"/>
  <c r="J15" i="4"/>
  <c r="J58" i="4"/>
  <c r="J63" i="4"/>
  <c r="J50" i="4"/>
  <c r="J33" i="4"/>
  <c r="J64" i="4"/>
  <c r="J66" i="4"/>
  <c r="J62" i="4"/>
  <c r="J61" i="4"/>
  <c r="J56" i="4"/>
  <c r="J55" i="4"/>
  <c r="J43" i="4"/>
  <c r="J39" i="4"/>
  <c r="J30" i="4"/>
  <c r="J27" i="4"/>
  <c r="J38" i="4"/>
  <c r="J34" i="4"/>
  <c r="J22" i="4"/>
  <c r="J18" i="4"/>
  <c r="J17" i="4"/>
  <c r="J14" i="4"/>
  <c r="I9" i="2"/>
  <c r="G11" i="4" s="1"/>
  <c r="H66" i="2"/>
  <c r="I66" i="2" l="1"/>
  <c r="G68" i="4"/>
  <c r="H66" i="3"/>
  <c r="I9" i="3"/>
  <c r="H11" i="4" s="1"/>
  <c r="H68" i="4" s="1"/>
  <c r="J11" i="4" l="1"/>
  <c r="J68" i="4" s="1"/>
  <c r="I66" i="3"/>
  <c r="G66" i="3" l="1"/>
  <c r="F66" i="2"/>
  <c r="G66" i="2" l="1"/>
</calcChain>
</file>

<file path=xl/sharedStrings.xml><?xml version="1.0" encoding="utf-8"?>
<sst xmlns="http://schemas.openxmlformats.org/spreadsheetml/2006/main" count="795" uniqueCount="182">
  <si>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</si>
  <si>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</si>
  <si>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</si>
  <si>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</si>
  <si>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</si>
  <si>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</si>
  <si>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</si>
  <si>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</si>
  <si>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</si>
  <si>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</si>
  <si>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</si>
  <si>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</si>
  <si>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</si>
  <si>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</si>
  <si>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</si>
  <si>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</si>
  <si>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</si>
  <si>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</si>
  <si>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</si>
  <si>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</si>
  <si>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</si>
  <si>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</si>
  <si>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</si>
  <si>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</si>
  <si>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</si>
  <si>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</si>
  <si>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</si>
  <si>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</si>
  <si>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</si>
  <si>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</si>
  <si>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</si>
  <si>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</si>
  <si>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</si>
  <si>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</si>
  <si>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</si>
  <si>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</si>
  <si>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</si>
  <si>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</si>
  <si>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</si>
  <si>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</si>
  <si>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</si>
  <si>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</si>
  <si>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</si>
  <si>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</si>
  <si>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</si>
  <si>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</si>
  <si>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</si>
  <si>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</si>
  <si>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</si>
  <si>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</si>
  <si>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</si>
  <si>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</si>
  <si>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</si>
  <si>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</si>
  <si>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</si>
  <si>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</si>
  <si>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</si>
  <si>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</si>
  <si>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</si>
  <si>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</si>
  <si>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</si>
  <si>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</si>
  <si>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</si>
  <si>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</si>
  <si>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</si>
  <si>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</si>
  <si>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</si>
  <si>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</si>
  <si>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</si>
  <si>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</si>
  <si>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</si>
  <si>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</si>
  <si>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</si>
  <si>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</si>
  <si>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</si>
  <si>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</si>
  <si>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</si>
  <si>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</si>
  <si>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</si>
  <si>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</si>
  <si>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</si>
  <si>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</si>
  <si>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</si>
  <si>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</si>
  <si>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</si>
  <si>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</si>
  <si>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</si>
  <si>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</si>
  <si>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</si>
  <si>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</si>
  <si>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</si>
  <si>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</si>
  <si>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</si>
  <si>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</si>
  <si>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</si>
  <si>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</si>
  <si>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</si>
  <si>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</si>
  <si>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</si>
  <si>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</si>
  <si>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</si>
  <si>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</si>
  <si>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</si>
  <si>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</si>
  <si>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</si>
  <si>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</si>
  <si>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</si>
  <si>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</si>
  <si>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</si>
  <si>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</si>
  <si>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</si>
  <si>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</si>
  <si>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</si>
  <si>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</si>
  <si>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</si>
  <si>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</si>
  <si>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</si>
  <si>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</si>
  <si>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</si>
  <si>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</si>
  <si>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</si>
  <si>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</si>
  <si>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</si>
  <si>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</si>
  <si>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</si>
  <si>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</si>
  <si>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</si>
  <si>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</si>
  <si>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</si>
  <si>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</si>
  <si>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</si>
  <si>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</si>
  <si>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</si>
  <si>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</si>
  <si>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</si>
  <si>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</si>
  <si>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</si>
  <si>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</si>
  <si>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</si>
  <si>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</si>
  <si>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</si>
  <si>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</si>
  <si>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</si>
  <si>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</si>
  <si>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</si>
  <si>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</si>
  <si>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</si>
  <si>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</si>
  <si>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</si>
  <si>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</si>
  <si>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</si>
  <si>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</si>
  <si>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</si>
  <si>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</si>
  <si>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</si>
  <si>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</si>
  <si>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</si>
  <si>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</si>
  <si>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</si>
  <si>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</si>
  <si>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</si>
  <si>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</si>
  <si>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</si>
  <si>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</si>
  <si>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</si>
  <si>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</si>
  <si>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</si>
  <si>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</si>
  <si>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</si>
  <si>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Saldo a Favor / en Contra ($)</t>
  </si>
  <si>
    <t>TRABAJADORAS JUNJI</t>
  </si>
  <si>
    <t>FUNCIONARIOS MUNICIPALES, ASISTENTES A LA EDUCACIÓN Y TRABAJADORAS JUNJI</t>
  </si>
  <si>
    <t>Total a Cancelar</t>
  </si>
  <si>
    <t>Monto a Pago Trajadoras JUNJI</t>
  </si>
  <si>
    <t>Para todos los efectos, el monto registrado para cada beneficiario por el tiempo trabajado es de exclusiva responsabilidad de quién registra y envía la información.</t>
  </si>
  <si>
    <t>Total a pagar($)</t>
  </si>
  <si>
    <t>Total Trabajadoras</t>
  </si>
  <si>
    <t xml:space="preserve">   EL MUNICIPIO NO CUENTA CON PERSONAL BENEFICIARIO DEL BONO</t>
  </si>
  <si>
    <t xml:space="preserve">   EL MUNICIPIO NO ADMINISTRA JUNJI</t>
  </si>
  <si>
    <t>ART 44 LEY 20.883 - ART. 42 LEY 21.050 - ART. 31 LEY 21.126 - SOLICITUD MARZO 2019 $ 65.689</t>
  </si>
  <si>
    <t>Los montos a solicitar deben ser proporcionales al tiempo trabajado en los seis meses inmediatamente anteriores al pago (Septiembre 2018 a Febrero 2019)</t>
  </si>
  <si>
    <t>Beneficiarios que reciban una Remuneración Bruta mensual igual o inferior a $ 784.528 en el mes inmediatamente anterior (Febrero 2019) al pago de la cuota del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</si>
</sst>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190">
    <xf numFmtId="0" fontId="0" fillId="0" borderId="0" xfId="0"/>
    <xf numFmtId="0" fontId="4" fillId="0" borderId="0" xfId="0" applyFont="1"/>
    <xf numFmtId="0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4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3" fontId="5" fillId="0" borderId="2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/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9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5" fillId="0" borderId="13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>
      <alignment horizontal="center"/>
    </xf>
    <xf numFmtId="0" fontId="4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165" fontId="10" fillId="0" borderId="38" xfId="1" applyNumberFormat="1" applyFont="1" applyBorder="1"/>
    <xf numFmtId="165" fontId="10" fillId="0" borderId="42" xfId="1" applyNumberFormat="1" applyFont="1" applyBorder="1"/>
    <xf numFmtId="164" fontId="9" fillId="0" borderId="22" xfId="0" applyNumberFormat="1" applyFont="1" applyBorder="1"/>
    <xf numFmtId="164" fontId="9" fillId="0" borderId="41" xfId="0" applyNumberFormat="1" applyFont="1" applyBorder="1"/>
    <xf numFmtId="165" fontId="0" fillId="0" borderId="0" xfId="1" applyNumberFormat="1" applyFont="1"/>
    <xf numFmtId="3" fontId="5" fillId="0" borderId="13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164" fontId="9" fillId="0" borderId="19" xfId="0" applyNumberFormat="1" applyFont="1" applyBorder="1"/>
    <xf numFmtId="165" fontId="4" fillId="0" borderId="5" xfId="1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165" fontId="9" fillId="0" borderId="5" xfId="0" applyNumberFormat="1" applyFont="1" applyBorder="1"/>
    <xf numFmtId="164" fontId="9" fillId="0" borderId="18" xfId="0" applyNumberFormat="1" applyFont="1" applyBorder="1"/>
    <xf numFmtId="3" fontId="4" fillId="0" borderId="44" xfId="0" applyNumberFormat="1" applyFont="1" applyFill="1" applyBorder="1" applyAlignment="1" applyProtection="1"/>
    <xf numFmtId="0" fontId="5" fillId="0" borderId="4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 vertical="center" wrapText="1"/>
    </xf>
    <xf numFmtId="165" fontId="9" fillId="0" borderId="41" xfId="0" applyNumberFormat="1" applyFont="1" applyBorder="1"/>
    <xf numFmtId="165" fontId="9" fillId="0" borderId="26" xfId="0" applyNumberFormat="1" applyFont="1" applyBorder="1"/>
    <xf numFmtId="165" fontId="10" fillId="0" borderId="38" xfId="1" applyNumberFormat="1" applyFont="1" applyFill="1" applyBorder="1" applyAlignment="1" applyProtection="1"/>
    <xf numFmtId="165" fontId="9" fillId="0" borderId="27" xfId="0" applyNumberFormat="1" applyFont="1" applyBorder="1"/>
    <xf numFmtId="165" fontId="9" fillId="0" borderId="31" xfId="0" applyNumberFormat="1" applyFont="1" applyBorder="1"/>
    <xf numFmtId="164" fontId="9" fillId="2" borderId="41" xfId="0" applyNumberFormat="1" applyFont="1" applyFill="1" applyBorder="1"/>
    <xf numFmtId="164" fontId="9" fillId="2" borderId="19" xfId="0" applyNumberFormat="1" applyFont="1" applyFill="1" applyBorder="1"/>
    <xf numFmtId="165" fontId="4" fillId="2" borderId="5" xfId="1" applyNumberFormat="1" applyFont="1" applyFill="1" applyBorder="1" applyAlignment="1" applyProtection="1"/>
    <xf numFmtId="3" fontId="4" fillId="2" borderId="4" xfId="0" applyNumberFormat="1" applyFont="1" applyFill="1" applyBorder="1" applyAlignment="1" applyProtection="1"/>
    <xf numFmtId="165" fontId="9" fillId="2" borderId="5" xfId="0" applyNumberFormat="1" applyFont="1" applyFill="1" applyBorder="1"/>
    <xf numFmtId="164" fontId="9" fillId="2" borderId="18" xfId="0" applyNumberFormat="1" applyFont="1" applyFill="1" applyBorder="1"/>
    <xf numFmtId="0" fontId="0" fillId="3" borderId="4" xfId="0" applyFill="1" applyBorder="1"/>
    <xf numFmtId="0" fontId="0" fillId="3" borderId="18" xfId="0" applyFill="1" applyBorder="1"/>
    <xf numFmtId="0" fontId="4" fillId="0" borderId="0" xfId="0" applyNumberFormat="1" applyFont="1" applyFill="1" applyBorder="1" applyAlignment="1" applyProtection="1"/>
    <xf numFmtId="165" fontId="9" fillId="0" borderId="32" xfId="0" applyNumberFormat="1" applyFont="1" applyBorder="1"/>
    <xf numFmtId="0" fontId="9" fillId="0" borderId="8" xfId="0" applyFont="1" applyBorder="1"/>
    <xf numFmtId="0" fontId="9" fillId="0" borderId="2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 applyAlignment="1">
      <alignment horizontal="right"/>
    </xf>
    <xf numFmtId="165" fontId="9" fillId="0" borderId="45" xfId="1" applyNumberFormat="1" applyFont="1" applyBorder="1"/>
    <xf numFmtId="165" fontId="9" fillId="0" borderId="38" xfId="1" applyNumberFormat="1" applyFont="1" applyBorder="1"/>
    <xf numFmtId="165" fontId="9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166" fontId="9" fillId="2" borderId="45" xfId="1" applyNumberFormat="1" applyFont="1" applyFill="1" applyBorder="1"/>
    <xf numFmtId="165" fontId="9" fillId="0" borderId="8" xfId="1" applyNumberFormat="1" applyFont="1" applyFill="1" applyBorder="1" applyAlignment="1">
      <alignment horizontal="right"/>
    </xf>
    <xf numFmtId="0" fontId="4" fillId="0" borderId="3" xfId="0" applyFont="1" applyBorder="1"/>
    <xf numFmtId="0" fontId="9" fillId="0" borderId="10" xfId="0" applyFont="1" applyBorder="1"/>
    <xf numFmtId="0" fontId="9" fillId="0" borderId="30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17" xfId="0" applyFont="1" applyBorder="1"/>
    <xf numFmtId="0" fontId="9" fillId="0" borderId="10" xfId="0" applyFont="1" applyBorder="1" applyAlignment="1">
      <alignment horizontal="right"/>
    </xf>
    <xf numFmtId="165" fontId="9" fillId="0" borderId="46" xfId="1" applyNumberFormat="1" applyFont="1" applyBorder="1"/>
    <xf numFmtId="165" fontId="9" fillId="0" borderId="39" xfId="1" applyNumberFormat="1" applyFont="1" applyBorder="1"/>
    <xf numFmtId="0" fontId="4" fillId="0" borderId="8" xfId="0" applyNumberFormat="1" applyFont="1" applyFill="1" applyBorder="1" applyAlignment="1" applyProtection="1"/>
    <xf numFmtId="0" fontId="4" fillId="0" borderId="29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 applyProtection="1"/>
    <xf numFmtId="165" fontId="4" fillId="0" borderId="23" xfId="1" applyNumberFormat="1" applyFont="1" applyFill="1" applyBorder="1" applyAlignment="1" applyProtection="1"/>
    <xf numFmtId="3" fontId="4" fillId="0" borderId="41" xfId="0" applyNumberFormat="1" applyFont="1" applyFill="1" applyBorder="1" applyAlignment="1" applyProtection="1"/>
    <xf numFmtId="3" fontId="4" fillId="3" borderId="41" xfId="0" applyNumberFormat="1" applyFont="1" applyFill="1" applyBorder="1" applyAlignment="1" applyProtection="1"/>
    <xf numFmtId="165" fontId="4" fillId="2" borderId="23" xfId="1" applyNumberFormat="1" applyFont="1" applyFill="1" applyBorder="1" applyAlignment="1" applyProtection="1"/>
    <xf numFmtId="3" fontId="4" fillId="2" borderId="4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3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4" fillId="0" borderId="34" xfId="0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165" fontId="9" fillId="0" borderId="43" xfId="1" applyNumberFormat="1" applyFont="1" applyBorder="1"/>
    <xf numFmtId="0" fontId="4" fillId="2" borderId="8" xfId="0" applyNumberFormat="1" applyFont="1" applyFill="1" applyBorder="1" applyAlignment="1" applyProtection="1"/>
    <xf numFmtId="0" fontId="4" fillId="2" borderId="29" xfId="0" applyNumberFormat="1" applyFont="1" applyFill="1" applyBorder="1" applyAlignment="1" applyProtection="1">
      <alignment horizontal="center"/>
    </xf>
    <xf numFmtId="0" fontId="4" fillId="2" borderId="9" xfId="0" applyNumberFormat="1" applyFont="1" applyFill="1" applyBorder="1" applyAlignment="1" applyProtection="1">
      <alignment horizontal="center"/>
    </xf>
    <xf numFmtId="0" fontId="4" fillId="2" borderId="33" xfId="0" applyNumberFormat="1" applyFont="1" applyFill="1" applyBorder="1" applyAlignment="1" applyProtection="1"/>
    <xf numFmtId="165" fontId="9" fillId="2" borderId="38" xfId="1" applyNumberFormat="1" applyFont="1" applyFill="1" applyBorder="1"/>
    <xf numFmtId="0" fontId="4" fillId="2" borderId="10" xfId="0" applyNumberFormat="1" applyFont="1" applyFill="1" applyBorder="1" applyAlignment="1" applyProtection="1"/>
    <xf numFmtId="0" fontId="4" fillId="2" borderId="30" xfId="0" applyNumberFormat="1" applyFont="1" applyFill="1" applyBorder="1" applyAlignment="1" applyProtection="1">
      <alignment horizontal="center"/>
    </xf>
    <xf numFmtId="0" fontId="4" fillId="2" borderId="11" xfId="0" applyNumberFormat="1" applyFont="1" applyFill="1" applyBorder="1" applyAlignment="1" applyProtection="1">
      <alignment horizontal="center"/>
    </xf>
    <xf numFmtId="0" fontId="4" fillId="2" borderId="34" xfId="0" applyNumberFormat="1" applyFont="1" applyFill="1" applyBorder="1" applyAlignment="1" applyProtection="1"/>
    <xf numFmtId="165" fontId="9" fillId="2" borderId="43" xfId="1" applyNumberFormat="1" applyFont="1" applyFill="1" applyBorder="1"/>
    <xf numFmtId="3" fontId="4" fillId="0" borderId="22" xfId="0" applyNumberFormat="1" applyFont="1" applyFill="1" applyBorder="1" applyAlignment="1" applyProtection="1"/>
    <xf numFmtId="165" fontId="9" fillId="0" borderId="23" xfId="1" applyNumberFormat="1" applyFont="1" applyFill="1" applyBorder="1" applyAlignment="1" applyProtection="1"/>
    <xf numFmtId="3" fontId="9" fillId="0" borderId="41" xfId="0" applyNumberFormat="1" applyFont="1" applyFill="1" applyBorder="1" applyAlignment="1" applyProtection="1"/>
    <xf numFmtId="165" fontId="4" fillId="4" borderId="23" xfId="1" applyNumberFormat="1" applyFont="1" applyFill="1" applyBorder="1" applyAlignment="1" applyProtection="1"/>
    <xf numFmtId="3" fontId="4" fillId="4" borderId="41" xfId="0" applyNumberFormat="1" applyFont="1" applyFill="1" applyBorder="1" applyAlignment="1" applyProtection="1"/>
    <xf numFmtId="0" fontId="9" fillId="0" borderId="6" xfId="0" applyFont="1" applyBorder="1"/>
    <xf numFmtId="165" fontId="9" fillId="0" borderId="44" xfId="1" applyNumberFormat="1" applyFont="1" applyBorder="1"/>
    <xf numFmtId="165" fontId="9" fillId="0" borderId="8" xfId="0" applyNumberFormat="1" applyFont="1" applyBorder="1"/>
    <xf numFmtId="0" fontId="9" fillId="3" borderId="8" xfId="0" applyFont="1" applyFill="1" applyBorder="1"/>
    <xf numFmtId="165" fontId="9" fillId="3" borderId="45" xfId="1" applyNumberFormat="1" applyFont="1" applyFill="1" applyBorder="1"/>
    <xf numFmtId="165" fontId="4" fillId="0" borderId="22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9" fillId="0" borderId="41" xfId="1" applyNumberFormat="1" applyFont="1" applyFill="1" applyBorder="1" applyAlignment="1" applyProtection="1"/>
    <xf numFmtId="165" fontId="4" fillId="2" borderId="41" xfId="1" applyNumberFormat="1" applyFont="1" applyFill="1" applyBorder="1" applyAlignment="1" applyProtection="1"/>
    <xf numFmtId="165" fontId="9" fillId="0" borderId="48" xfId="1" applyNumberFormat="1" applyFont="1" applyBorder="1"/>
    <xf numFmtId="0" fontId="4" fillId="0" borderId="16" xfId="0" applyNumberFormat="1" applyFont="1" applyFill="1" applyBorder="1" applyAlignment="1" applyProtection="1"/>
    <xf numFmtId="0" fontId="9" fillId="0" borderId="1" xfId="0" applyFont="1" applyBorder="1"/>
    <xf numFmtId="0" fontId="9" fillId="0" borderId="3" xfId="0" applyFont="1" applyFill="1" applyBorder="1"/>
    <xf numFmtId="0" fontId="9" fillId="0" borderId="21" xfId="0" applyFont="1" applyBorder="1"/>
    <xf numFmtId="0" fontId="9" fillId="0" borderId="47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/>
    <xf numFmtId="0" fontId="4" fillId="0" borderId="28" xfId="0" applyNumberFormat="1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165" fontId="4" fillId="0" borderId="25" xfId="1" applyNumberFormat="1" applyFont="1" applyFill="1" applyBorder="1" applyAlignment="1" applyProtection="1"/>
    <xf numFmtId="3" fontId="4" fillId="0" borderId="25" xfId="0" applyNumberFormat="1" applyFont="1" applyFill="1" applyBorder="1" applyAlignment="1" applyProtection="1"/>
    <xf numFmtId="3" fontId="4" fillId="0" borderId="5" xfId="0" applyNumberFormat="1" applyFont="1" applyFill="1" applyBorder="1" applyAlignment="1" applyProtection="1"/>
    <xf numFmtId="165" fontId="4" fillId="3" borderId="25" xfId="1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0" fontId="4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/>
    <xf numFmtId="0" fontId="4" fillId="0" borderId="26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4" fillId="0" borderId="23" xfId="0" applyNumberFormat="1" applyFont="1" applyFill="1" applyBorder="1" applyAlignment="1" applyProtection="1">
      <alignment horizontal="center"/>
    </xf>
    <xf numFmtId="0" fontId="4" fillId="0" borderId="49" xfId="0" applyNumberFormat="1" applyFont="1" applyFill="1" applyBorder="1" applyAlignment="1" applyProtection="1">
      <alignment horizontal="center"/>
    </xf>
    <xf numFmtId="0" fontId="4" fillId="0" borderId="50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26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/>
    </xf>
    <xf numFmtId="49" fontId="4" fillId="0" borderId="42" xfId="0" applyNumberFormat="1" applyFont="1" applyFill="1" applyBorder="1" applyAlignment="1" applyProtection="1">
      <alignment horizontal="center"/>
    </xf>
    <xf numFmtId="0" fontId="4" fillId="0" borderId="38" xfId="0" applyNumberFormat="1" applyFont="1" applyFill="1" applyBorder="1" applyAlignment="1" applyProtection="1">
      <alignment horizontal="center"/>
    </xf>
    <xf numFmtId="49" fontId="4" fillId="0" borderId="38" xfId="0" applyNumberFormat="1" applyFont="1" applyFill="1" applyBorder="1" applyAlignment="1" applyProtection="1">
      <alignment horizontal="center"/>
    </xf>
    <xf numFmtId="49" fontId="4" fillId="0" borderId="22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165" fontId="9" fillId="4" borderId="41" xfId="1" applyNumberFormat="1" applyFont="1" applyFill="1" applyBorder="1" applyAlignment="1" applyProtection="1"/>
    <xf numFmtId="3" fontId="9" fillId="4" borderId="41" xfId="0" applyNumberFormat="1" applyFont="1" applyFill="1" applyBorder="1" applyAlignment="1" applyProtection="1"/>
    <xf numFmtId="165" fontId="4" fillId="4" borderId="41" xfId="1" applyNumberFormat="1" applyFont="1" applyFill="1" applyBorder="1" applyAlignment="1" applyProtection="1"/>
    <xf numFmtId="165" fontId="4" fillId="4" borderId="19" xfId="1" applyNumberFormat="1" applyFont="1" applyFill="1" applyBorder="1" applyAlignment="1" applyProtection="1"/>
    <xf numFmtId="3" fontId="4" fillId="4" borderId="19" xfId="0" applyNumberFormat="1" applyFont="1" applyFill="1" applyBorder="1" applyAlignment="1" applyProtection="1"/>
    <xf numFmtId="0" fontId="2" fillId="2" borderId="0" xfId="0" applyFont="1" applyFill="1"/>
    <xf numFmtId="165" fontId="4" fillId="2" borderId="25" xfId="1" applyNumberFormat="1" applyFont="1" applyFill="1" applyBorder="1" applyAlignment="1" applyProtection="1"/>
    <xf numFmtId="165" fontId="4" fillId="3" borderId="41" xfId="1" applyNumberFormat="1" applyFont="1" applyFill="1" applyBorder="1" applyAlignment="1" applyProtection="1"/>
    <xf numFmtId="165" fontId="9" fillId="3" borderId="23" xfId="1" applyNumberFormat="1" applyFont="1" applyFill="1" applyBorder="1" applyAlignment="1" applyProtection="1"/>
    <xf numFmtId="3" fontId="9" fillId="3" borderId="41" xfId="0" applyNumberFormat="1" applyFont="1" applyFill="1" applyBorder="1" applyAlignment="1" applyProtection="1"/>
    <xf numFmtId="165" fontId="4" fillId="3" borderId="23" xfId="1" applyNumberFormat="1" applyFont="1" applyFill="1" applyBorder="1" applyAlignment="1" applyProtection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2" borderId="31" xfId="0" applyNumberFormat="1" applyFont="1" applyFill="1" applyBorder="1" applyAlignment="1" applyProtection="1">
      <alignment horizontal="center"/>
    </xf>
    <xf numFmtId="0" fontId="4" fillId="2" borderId="2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3"/>
  <sheetViews>
    <sheetView topLeftCell="A52" zoomScaleNormal="100" workbookViewId="0">
      <selection activeCell="H45" sqref="H45"/>
    </sheetView>
  </sheetViews>
  <sheetFormatPr baseColWidth="10" defaultRowHeight="15" x14ac:dyDescent="0.25"/>
  <cols>
    <col min="1" max="1" width="6.42578125" style="7" customWidth="1"/>
    <col min="2" max="2" width="8.140625" style="145" customWidth="1"/>
    <col min="3" max="3" width="9.5703125" style="7" customWidth="1"/>
    <col min="4" max="5" width="9.42578125" style="7" customWidth="1"/>
    <col min="6" max="6" width="30.85546875" style="7" customWidth="1"/>
    <col min="7" max="7" width="19.140625" style="7" customWidth="1"/>
    <col min="8" max="9" width="19.28515625" style="7" customWidth="1"/>
    <col min="10" max="10" width="23.85546875" style="7" customWidth="1"/>
    <col min="11" max="255" width="11.42578125" style="7"/>
    <col min="256" max="256" width="6.42578125" style="7" customWidth="1"/>
    <col min="257" max="257" width="5" style="7" customWidth="1"/>
    <col min="258" max="258" width="6.28515625" style="7" customWidth="1"/>
    <col min="259" max="259" width="8.85546875" style="7" customWidth="1"/>
    <col min="260" max="260" width="9.5703125" style="7" customWidth="1"/>
    <col min="261" max="261" width="30.85546875" style="7" customWidth="1"/>
    <col min="262" max="262" width="16.7109375" style="7" customWidth="1"/>
    <col min="263" max="263" width="14.5703125" style="7" customWidth="1"/>
    <col min="264" max="264" width="15.140625" style="7" customWidth="1"/>
    <col min="265" max="511" width="11.42578125" style="7"/>
    <col min="512" max="512" width="6.42578125" style="7" customWidth="1"/>
    <col min="513" max="513" width="5" style="7" customWidth="1"/>
    <col min="514" max="514" width="6.28515625" style="7" customWidth="1"/>
    <col min="515" max="515" width="8.85546875" style="7" customWidth="1"/>
    <col min="516" max="516" width="9.5703125" style="7" customWidth="1"/>
    <col min="517" max="517" width="30.85546875" style="7" customWidth="1"/>
    <col min="518" max="518" width="16.7109375" style="7" customWidth="1"/>
    <col min="519" max="519" width="14.5703125" style="7" customWidth="1"/>
    <col min="520" max="520" width="15.140625" style="7" customWidth="1"/>
    <col min="521" max="767" width="11.42578125" style="7"/>
    <col min="768" max="768" width="6.42578125" style="7" customWidth="1"/>
    <col min="769" max="769" width="5" style="7" customWidth="1"/>
    <col min="770" max="770" width="6.28515625" style="7" customWidth="1"/>
    <col min="771" max="771" width="8.85546875" style="7" customWidth="1"/>
    <col min="772" max="772" width="9.5703125" style="7" customWidth="1"/>
    <col min="773" max="773" width="30.85546875" style="7" customWidth="1"/>
    <col min="774" max="774" width="16.7109375" style="7" customWidth="1"/>
    <col min="775" max="775" width="14.5703125" style="7" customWidth="1"/>
    <col min="776" max="776" width="15.140625" style="7" customWidth="1"/>
    <col min="777" max="1023" width="11.42578125" style="7"/>
    <col min="1024" max="1024" width="6.42578125" style="7" customWidth="1"/>
    <col min="1025" max="1025" width="5" style="7" customWidth="1"/>
    <col min="1026" max="1026" width="6.28515625" style="7" customWidth="1"/>
    <col min="1027" max="1027" width="8.85546875" style="7" customWidth="1"/>
    <col min="1028" max="1028" width="9.5703125" style="7" customWidth="1"/>
    <col min="1029" max="1029" width="30.85546875" style="7" customWidth="1"/>
    <col min="1030" max="1030" width="16.7109375" style="7" customWidth="1"/>
    <col min="1031" max="1031" width="14.5703125" style="7" customWidth="1"/>
    <col min="1032" max="1032" width="15.140625" style="7" customWidth="1"/>
    <col min="1033" max="1279" width="11.42578125" style="7"/>
    <col min="1280" max="1280" width="6.42578125" style="7" customWidth="1"/>
    <col min="1281" max="1281" width="5" style="7" customWidth="1"/>
    <col min="1282" max="1282" width="6.28515625" style="7" customWidth="1"/>
    <col min="1283" max="1283" width="8.85546875" style="7" customWidth="1"/>
    <col min="1284" max="1284" width="9.5703125" style="7" customWidth="1"/>
    <col min="1285" max="1285" width="30.85546875" style="7" customWidth="1"/>
    <col min="1286" max="1286" width="16.7109375" style="7" customWidth="1"/>
    <col min="1287" max="1287" width="14.5703125" style="7" customWidth="1"/>
    <col min="1288" max="1288" width="15.140625" style="7" customWidth="1"/>
    <col min="1289" max="1535" width="11.42578125" style="7"/>
    <col min="1536" max="1536" width="6.42578125" style="7" customWidth="1"/>
    <col min="1537" max="1537" width="5" style="7" customWidth="1"/>
    <col min="1538" max="1538" width="6.28515625" style="7" customWidth="1"/>
    <col min="1539" max="1539" width="8.85546875" style="7" customWidth="1"/>
    <col min="1540" max="1540" width="9.5703125" style="7" customWidth="1"/>
    <col min="1541" max="1541" width="30.85546875" style="7" customWidth="1"/>
    <col min="1542" max="1542" width="16.7109375" style="7" customWidth="1"/>
    <col min="1543" max="1543" width="14.5703125" style="7" customWidth="1"/>
    <col min="1544" max="1544" width="15.140625" style="7" customWidth="1"/>
    <col min="1545" max="1791" width="11.42578125" style="7"/>
    <col min="1792" max="1792" width="6.42578125" style="7" customWidth="1"/>
    <col min="1793" max="1793" width="5" style="7" customWidth="1"/>
    <col min="1794" max="1794" width="6.28515625" style="7" customWidth="1"/>
    <col min="1795" max="1795" width="8.85546875" style="7" customWidth="1"/>
    <col min="1796" max="1796" width="9.5703125" style="7" customWidth="1"/>
    <col min="1797" max="1797" width="30.85546875" style="7" customWidth="1"/>
    <col min="1798" max="1798" width="16.7109375" style="7" customWidth="1"/>
    <col min="1799" max="1799" width="14.5703125" style="7" customWidth="1"/>
    <col min="1800" max="1800" width="15.140625" style="7" customWidth="1"/>
    <col min="1801" max="2047" width="11.42578125" style="7"/>
    <col min="2048" max="2048" width="6.42578125" style="7" customWidth="1"/>
    <col min="2049" max="2049" width="5" style="7" customWidth="1"/>
    <col min="2050" max="2050" width="6.28515625" style="7" customWidth="1"/>
    <col min="2051" max="2051" width="8.85546875" style="7" customWidth="1"/>
    <col min="2052" max="2052" width="9.5703125" style="7" customWidth="1"/>
    <col min="2053" max="2053" width="30.85546875" style="7" customWidth="1"/>
    <col min="2054" max="2054" width="16.7109375" style="7" customWidth="1"/>
    <col min="2055" max="2055" width="14.5703125" style="7" customWidth="1"/>
    <col min="2056" max="2056" width="15.140625" style="7" customWidth="1"/>
    <col min="2057" max="2303" width="11.42578125" style="7"/>
    <col min="2304" max="2304" width="6.42578125" style="7" customWidth="1"/>
    <col min="2305" max="2305" width="5" style="7" customWidth="1"/>
    <col min="2306" max="2306" width="6.28515625" style="7" customWidth="1"/>
    <col min="2307" max="2307" width="8.85546875" style="7" customWidth="1"/>
    <col min="2308" max="2308" width="9.5703125" style="7" customWidth="1"/>
    <col min="2309" max="2309" width="30.85546875" style="7" customWidth="1"/>
    <col min="2310" max="2310" width="16.7109375" style="7" customWidth="1"/>
    <col min="2311" max="2311" width="14.5703125" style="7" customWidth="1"/>
    <col min="2312" max="2312" width="15.140625" style="7" customWidth="1"/>
    <col min="2313" max="2559" width="11.42578125" style="7"/>
    <col min="2560" max="2560" width="6.42578125" style="7" customWidth="1"/>
    <col min="2561" max="2561" width="5" style="7" customWidth="1"/>
    <col min="2562" max="2562" width="6.28515625" style="7" customWidth="1"/>
    <col min="2563" max="2563" width="8.85546875" style="7" customWidth="1"/>
    <col min="2564" max="2564" width="9.5703125" style="7" customWidth="1"/>
    <col min="2565" max="2565" width="30.85546875" style="7" customWidth="1"/>
    <col min="2566" max="2566" width="16.7109375" style="7" customWidth="1"/>
    <col min="2567" max="2567" width="14.5703125" style="7" customWidth="1"/>
    <col min="2568" max="2568" width="15.140625" style="7" customWidth="1"/>
    <col min="2569" max="2815" width="11.42578125" style="7"/>
    <col min="2816" max="2816" width="6.42578125" style="7" customWidth="1"/>
    <col min="2817" max="2817" width="5" style="7" customWidth="1"/>
    <col min="2818" max="2818" width="6.28515625" style="7" customWidth="1"/>
    <col min="2819" max="2819" width="8.85546875" style="7" customWidth="1"/>
    <col min="2820" max="2820" width="9.5703125" style="7" customWidth="1"/>
    <col min="2821" max="2821" width="30.85546875" style="7" customWidth="1"/>
    <col min="2822" max="2822" width="16.7109375" style="7" customWidth="1"/>
    <col min="2823" max="2823" width="14.5703125" style="7" customWidth="1"/>
    <col min="2824" max="2824" width="15.140625" style="7" customWidth="1"/>
    <col min="2825" max="3071" width="11.42578125" style="7"/>
    <col min="3072" max="3072" width="6.42578125" style="7" customWidth="1"/>
    <col min="3073" max="3073" width="5" style="7" customWidth="1"/>
    <col min="3074" max="3074" width="6.28515625" style="7" customWidth="1"/>
    <col min="3075" max="3075" width="8.85546875" style="7" customWidth="1"/>
    <col min="3076" max="3076" width="9.5703125" style="7" customWidth="1"/>
    <col min="3077" max="3077" width="30.85546875" style="7" customWidth="1"/>
    <col min="3078" max="3078" width="16.7109375" style="7" customWidth="1"/>
    <col min="3079" max="3079" width="14.5703125" style="7" customWidth="1"/>
    <col min="3080" max="3080" width="15.140625" style="7" customWidth="1"/>
    <col min="3081" max="3327" width="11.42578125" style="7"/>
    <col min="3328" max="3328" width="6.42578125" style="7" customWidth="1"/>
    <col min="3329" max="3329" width="5" style="7" customWidth="1"/>
    <col min="3330" max="3330" width="6.28515625" style="7" customWidth="1"/>
    <col min="3331" max="3331" width="8.85546875" style="7" customWidth="1"/>
    <col min="3332" max="3332" width="9.5703125" style="7" customWidth="1"/>
    <col min="3333" max="3333" width="30.85546875" style="7" customWidth="1"/>
    <col min="3334" max="3334" width="16.7109375" style="7" customWidth="1"/>
    <col min="3335" max="3335" width="14.5703125" style="7" customWidth="1"/>
    <col min="3336" max="3336" width="15.140625" style="7" customWidth="1"/>
    <col min="3337" max="3583" width="11.42578125" style="7"/>
    <col min="3584" max="3584" width="6.42578125" style="7" customWidth="1"/>
    <col min="3585" max="3585" width="5" style="7" customWidth="1"/>
    <col min="3586" max="3586" width="6.28515625" style="7" customWidth="1"/>
    <col min="3587" max="3587" width="8.85546875" style="7" customWidth="1"/>
    <col min="3588" max="3588" width="9.5703125" style="7" customWidth="1"/>
    <col min="3589" max="3589" width="30.85546875" style="7" customWidth="1"/>
    <col min="3590" max="3590" width="16.7109375" style="7" customWidth="1"/>
    <col min="3591" max="3591" width="14.5703125" style="7" customWidth="1"/>
    <col min="3592" max="3592" width="15.140625" style="7" customWidth="1"/>
    <col min="3593" max="3839" width="11.42578125" style="7"/>
    <col min="3840" max="3840" width="6.42578125" style="7" customWidth="1"/>
    <col min="3841" max="3841" width="5" style="7" customWidth="1"/>
    <col min="3842" max="3842" width="6.28515625" style="7" customWidth="1"/>
    <col min="3843" max="3843" width="8.85546875" style="7" customWidth="1"/>
    <col min="3844" max="3844" width="9.5703125" style="7" customWidth="1"/>
    <col min="3845" max="3845" width="30.85546875" style="7" customWidth="1"/>
    <col min="3846" max="3846" width="16.7109375" style="7" customWidth="1"/>
    <col min="3847" max="3847" width="14.5703125" style="7" customWidth="1"/>
    <col min="3848" max="3848" width="15.140625" style="7" customWidth="1"/>
    <col min="3849" max="4095" width="11.42578125" style="7"/>
    <col min="4096" max="4096" width="6.42578125" style="7" customWidth="1"/>
    <col min="4097" max="4097" width="5" style="7" customWidth="1"/>
    <col min="4098" max="4098" width="6.28515625" style="7" customWidth="1"/>
    <col min="4099" max="4099" width="8.85546875" style="7" customWidth="1"/>
    <col min="4100" max="4100" width="9.5703125" style="7" customWidth="1"/>
    <col min="4101" max="4101" width="30.85546875" style="7" customWidth="1"/>
    <col min="4102" max="4102" width="16.7109375" style="7" customWidth="1"/>
    <col min="4103" max="4103" width="14.5703125" style="7" customWidth="1"/>
    <col min="4104" max="4104" width="15.140625" style="7" customWidth="1"/>
    <col min="4105" max="4351" width="11.42578125" style="7"/>
    <col min="4352" max="4352" width="6.42578125" style="7" customWidth="1"/>
    <col min="4353" max="4353" width="5" style="7" customWidth="1"/>
    <col min="4354" max="4354" width="6.28515625" style="7" customWidth="1"/>
    <col min="4355" max="4355" width="8.85546875" style="7" customWidth="1"/>
    <col min="4356" max="4356" width="9.5703125" style="7" customWidth="1"/>
    <col min="4357" max="4357" width="30.85546875" style="7" customWidth="1"/>
    <col min="4358" max="4358" width="16.7109375" style="7" customWidth="1"/>
    <col min="4359" max="4359" width="14.5703125" style="7" customWidth="1"/>
    <col min="4360" max="4360" width="15.140625" style="7" customWidth="1"/>
    <col min="4361" max="4607" width="11.42578125" style="7"/>
    <col min="4608" max="4608" width="6.42578125" style="7" customWidth="1"/>
    <col min="4609" max="4609" width="5" style="7" customWidth="1"/>
    <col min="4610" max="4610" width="6.28515625" style="7" customWidth="1"/>
    <col min="4611" max="4611" width="8.85546875" style="7" customWidth="1"/>
    <col min="4612" max="4612" width="9.5703125" style="7" customWidth="1"/>
    <col min="4613" max="4613" width="30.85546875" style="7" customWidth="1"/>
    <col min="4614" max="4614" width="16.7109375" style="7" customWidth="1"/>
    <col min="4615" max="4615" width="14.5703125" style="7" customWidth="1"/>
    <col min="4616" max="4616" width="15.140625" style="7" customWidth="1"/>
    <col min="4617" max="4863" width="11.42578125" style="7"/>
    <col min="4864" max="4864" width="6.42578125" style="7" customWidth="1"/>
    <col min="4865" max="4865" width="5" style="7" customWidth="1"/>
    <col min="4866" max="4866" width="6.28515625" style="7" customWidth="1"/>
    <col min="4867" max="4867" width="8.85546875" style="7" customWidth="1"/>
    <col min="4868" max="4868" width="9.5703125" style="7" customWidth="1"/>
    <col min="4869" max="4869" width="30.85546875" style="7" customWidth="1"/>
    <col min="4870" max="4870" width="16.7109375" style="7" customWidth="1"/>
    <col min="4871" max="4871" width="14.5703125" style="7" customWidth="1"/>
    <col min="4872" max="4872" width="15.140625" style="7" customWidth="1"/>
    <col min="4873" max="5119" width="11.42578125" style="7"/>
    <col min="5120" max="5120" width="6.42578125" style="7" customWidth="1"/>
    <col min="5121" max="5121" width="5" style="7" customWidth="1"/>
    <col min="5122" max="5122" width="6.28515625" style="7" customWidth="1"/>
    <col min="5123" max="5123" width="8.85546875" style="7" customWidth="1"/>
    <col min="5124" max="5124" width="9.5703125" style="7" customWidth="1"/>
    <col min="5125" max="5125" width="30.85546875" style="7" customWidth="1"/>
    <col min="5126" max="5126" width="16.7109375" style="7" customWidth="1"/>
    <col min="5127" max="5127" width="14.5703125" style="7" customWidth="1"/>
    <col min="5128" max="5128" width="15.140625" style="7" customWidth="1"/>
    <col min="5129" max="5375" width="11.42578125" style="7"/>
    <col min="5376" max="5376" width="6.42578125" style="7" customWidth="1"/>
    <col min="5377" max="5377" width="5" style="7" customWidth="1"/>
    <col min="5378" max="5378" width="6.28515625" style="7" customWidth="1"/>
    <col min="5379" max="5379" width="8.85546875" style="7" customWidth="1"/>
    <col min="5380" max="5380" width="9.5703125" style="7" customWidth="1"/>
    <col min="5381" max="5381" width="30.85546875" style="7" customWidth="1"/>
    <col min="5382" max="5382" width="16.7109375" style="7" customWidth="1"/>
    <col min="5383" max="5383" width="14.5703125" style="7" customWidth="1"/>
    <col min="5384" max="5384" width="15.140625" style="7" customWidth="1"/>
    <col min="5385" max="5631" width="11.42578125" style="7"/>
    <col min="5632" max="5632" width="6.42578125" style="7" customWidth="1"/>
    <col min="5633" max="5633" width="5" style="7" customWidth="1"/>
    <col min="5634" max="5634" width="6.28515625" style="7" customWidth="1"/>
    <col min="5635" max="5635" width="8.85546875" style="7" customWidth="1"/>
    <col min="5636" max="5636" width="9.5703125" style="7" customWidth="1"/>
    <col min="5637" max="5637" width="30.85546875" style="7" customWidth="1"/>
    <col min="5638" max="5638" width="16.7109375" style="7" customWidth="1"/>
    <col min="5639" max="5639" width="14.5703125" style="7" customWidth="1"/>
    <col min="5640" max="5640" width="15.140625" style="7" customWidth="1"/>
    <col min="5641" max="5887" width="11.42578125" style="7"/>
    <col min="5888" max="5888" width="6.42578125" style="7" customWidth="1"/>
    <col min="5889" max="5889" width="5" style="7" customWidth="1"/>
    <col min="5890" max="5890" width="6.28515625" style="7" customWidth="1"/>
    <col min="5891" max="5891" width="8.85546875" style="7" customWidth="1"/>
    <col min="5892" max="5892" width="9.5703125" style="7" customWidth="1"/>
    <col min="5893" max="5893" width="30.85546875" style="7" customWidth="1"/>
    <col min="5894" max="5894" width="16.7109375" style="7" customWidth="1"/>
    <col min="5895" max="5895" width="14.5703125" style="7" customWidth="1"/>
    <col min="5896" max="5896" width="15.140625" style="7" customWidth="1"/>
    <col min="5897" max="6143" width="11.42578125" style="7"/>
    <col min="6144" max="6144" width="6.42578125" style="7" customWidth="1"/>
    <col min="6145" max="6145" width="5" style="7" customWidth="1"/>
    <col min="6146" max="6146" width="6.28515625" style="7" customWidth="1"/>
    <col min="6147" max="6147" width="8.85546875" style="7" customWidth="1"/>
    <col min="6148" max="6148" width="9.5703125" style="7" customWidth="1"/>
    <col min="6149" max="6149" width="30.85546875" style="7" customWidth="1"/>
    <col min="6150" max="6150" width="16.7109375" style="7" customWidth="1"/>
    <col min="6151" max="6151" width="14.5703125" style="7" customWidth="1"/>
    <col min="6152" max="6152" width="15.140625" style="7" customWidth="1"/>
    <col min="6153" max="6399" width="11.42578125" style="7"/>
    <col min="6400" max="6400" width="6.42578125" style="7" customWidth="1"/>
    <col min="6401" max="6401" width="5" style="7" customWidth="1"/>
    <col min="6402" max="6402" width="6.28515625" style="7" customWidth="1"/>
    <col min="6403" max="6403" width="8.85546875" style="7" customWidth="1"/>
    <col min="6404" max="6404" width="9.5703125" style="7" customWidth="1"/>
    <col min="6405" max="6405" width="30.85546875" style="7" customWidth="1"/>
    <col min="6406" max="6406" width="16.7109375" style="7" customWidth="1"/>
    <col min="6407" max="6407" width="14.5703125" style="7" customWidth="1"/>
    <col min="6408" max="6408" width="15.140625" style="7" customWidth="1"/>
    <col min="6409" max="6655" width="11.42578125" style="7"/>
    <col min="6656" max="6656" width="6.42578125" style="7" customWidth="1"/>
    <col min="6657" max="6657" width="5" style="7" customWidth="1"/>
    <col min="6658" max="6658" width="6.28515625" style="7" customWidth="1"/>
    <col min="6659" max="6659" width="8.85546875" style="7" customWidth="1"/>
    <col min="6660" max="6660" width="9.5703125" style="7" customWidth="1"/>
    <col min="6661" max="6661" width="30.85546875" style="7" customWidth="1"/>
    <col min="6662" max="6662" width="16.7109375" style="7" customWidth="1"/>
    <col min="6663" max="6663" width="14.5703125" style="7" customWidth="1"/>
    <col min="6664" max="6664" width="15.140625" style="7" customWidth="1"/>
    <col min="6665" max="6911" width="11.42578125" style="7"/>
    <col min="6912" max="6912" width="6.42578125" style="7" customWidth="1"/>
    <col min="6913" max="6913" width="5" style="7" customWidth="1"/>
    <col min="6914" max="6914" width="6.28515625" style="7" customWidth="1"/>
    <col min="6915" max="6915" width="8.85546875" style="7" customWidth="1"/>
    <col min="6916" max="6916" width="9.5703125" style="7" customWidth="1"/>
    <col min="6917" max="6917" width="30.85546875" style="7" customWidth="1"/>
    <col min="6918" max="6918" width="16.7109375" style="7" customWidth="1"/>
    <col min="6919" max="6919" width="14.5703125" style="7" customWidth="1"/>
    <col min="6920" max="6920" width="15.140625" style="7" customWidth="1"/>
    <col min="6921" max="7167" width="11.42578125" style="7"/>
    <col min="7168" max="7168" width="6.42578125" style="7" customWidth="1"/>
    <col min="7169" max="7169" width="5" style="7" customWidth="1"/>
    <col min="7170" max="7170" width="6.28515625" style="7" customWidth="1"/>
    <col min="7171" max="7171" width="8.85546875" style="7" customWidth="1"/>
    <col min="7172" max="7172" width="9.5703125" style="7" customWidth="1"/>
    <col min="7173" max="7173" width="30.85546875" style="7" customWidth="1"/>
    <col min="7174" max="7174" width="16.7109375" style="7" customWidth="1"/>
    <col min="7175" max="7175" width="14.5703125" style="7" customWidth="1"/>
    <col min="7176" max="7176" width="15.140625" style="7" customWidth="1"/>
    <col min="7177" max="7423" width="11.42578125" style="7"/>
    <col min="7424" max="7424" width="6.42578125" style="7" customWidth="1"/>
    <col min="7425" max="7425" width="5" style="7" customWidth="1"/>
    <col min="7426" max="7426" width="6.28515625" style="7" customWidth="1"/>
    <col min="7427" max="7427" width="8.85546875" style="7" customWidth="1"/>
    <col min="7428" max="7428" width="9.5703125" style="7" customWidth="1"/>
    <col min="7429" max="7429" width="30.85546875" style="7" customWidth="1"/>
    <col min="7430" max="7430" width="16.7109375" style="7" customWidth="1"/>
    <col min="7431" max="7431" width="14.5703125" style="7" customWidth="1"/>
    <col min="7432" max="7432" width="15.140625" style="7" customWidth="1"/>
    <col min="7433" max="7679" width="11.42578125" style="7"/>
    <col min="7680" max="7680" width="6.42578125" style="7" customWidth="1"/>
    <col min="7681" max="7681" width="5" style="7" customWidth="1"/>
    <col min="7682" max="7682" width="6.28515625" style="7" customWidth="1"/>
    <col min="7683" max="7683" width="8.85546875" style="7" customWidth="1"/>
    <col min="7684" max="7684" width="9.5703125" style="7" customWidth="1"/>
    <col min="7685" max="7685" width="30.85546875" style="7" customWidth="1"/>
    <col min="7686" max="7686" width="16.7109375" style="7" customWidth="1"/>
    <col min="7687" max="7687" width="14.5703125" style="7" customWidth="1"/>
    <col min="7688" max="7688" width="15.140625" style="7" customWidth="1"/>
    <col min="7689" max="7935" width="11.42578125" style="7"/>
    <col min="7936" max="7936" width="6.42578125" style="7" customWidth="1"/>
    <col min="7937" max="7937" width="5" style="7" customWidth="1"/>
    <col min="7938" max="7938" width="6.28515625" style="7" customWidth="1"/>
    <col min="7939" max="7939" width="8.85546875" style="7" customWidth="1"/>
    <col min="7940" max="7940" width="9.5703125" style="7" customWidth="1"/>
    <col min="7941" max="7941" width="30.85546875" style="7" customWidth="1"/>
    <col min="7942" max="7942" width="16.7109375" style="7" customWidth="1"/>
    <col min="7943" max="7943" width="14.5703125" style="7" customWidth="1"/>
    <col min="7944" max="7944" width="15.140625" style="7" customWidth="1"/>
    <col min="7945" max="8191" width="11.42578125" style="7"/>
    <col min="8192" max="8192" width="6.42578125" style="7" customWidth="1"/>
    <col min="8193" max="8193" width="5" style="7" customWidth="1"/>
    <col min="8194" max="8194" width="6.28515625" style="7" customWidth="1"/>
    <col min="8195" max="8195" width="8.85546875" style="7" customWidth="1"/>
    <col min="8196" max="8196" width="9.5703125" style="7" customWidth="1"/>
    <col min="8197" max="8197" width="30.85546875" style="7" customWidth="1"/>
    <col min="8198" max="8198" width="16.7109375" style="7" customWidth="1"/>
    <col min="8199" max="8199" width="14.5703125" style="7" customWidth="1"/>
    <col min="8200" max="8200" width="15.140625" style="7" customWidth="1"/>
    <col min="8201" max="8447" width="11.42578125" style="7"/>
    <col min="8448" max="8448" width="6.42578125" style="7" customWidth="1"/>
    <col min="8449" max="8449" width="5" style="7" customWidth="1"/>
    <col min="8450" max="8450" width="6.28515625" style="7" customWidth="1"/>
    <col min="8451" max="8451" width="8.85546875" style="7" customWidth="1"/>
    <col min="8452" max="8452" width="9.5703125" style="7" customWidth="1"/>
    <col min="8453" max="8453" width="30.85546875" style="7" customWidth="1"/>
    <col min="8454" max="8454" width="16.7109375" style="7" customWidth="1"/>
    <col min="8455" max="8455" width="14.5703125" style="7" customWidth="1"/>
    <col min="8456" max="8456" width="15.140625" style="7" customWidth="1"/>
    <col min="8457" max="8703" width="11.42578125" style="7"/>
    <col min="8704" max="8704" width="6.42578125" style="7" customWidth="1"/>
    <col min="8705" max="8705" width="5" style="7" customWidth="1"/>
    <col min="8706" max="8706" width="6.28515625" style="7" customWidth="1"/>
    <col min="8707" max="8707" width="8.85546875" style="7" customWidth="1"/>
    <col min="8708" max="8708" width="9.5703125" style="7" customWidth="1"/>
    <col min="8709" max="8709" width="30.85546875" style="7" customWidth="1"/>
    <col min="8710" max="8710" width="16.7109375" style="7" customWidth="1"/>
    <col min="8711" max="8711" width="14.5703125" style="7" customWidth="1"/>
    <col min="8712" max="8712" width="15.140625" style="7" customWidth="1"/>
    <col min="8713" max="8959" width="11.42578125" style="7"/>
    <col min="8960" max="8960" width="6.42578125" style="7" customWidth="1"/>
    <col min="8961" max="8961" width="5" style="7" customWidth="1"/>
    <col min="8962" max="8962" width="6.28515625" style="7" customWidth="1"/>
    <col min="8963" max="8963" width="8.85546875" style="7" customWidth="1"/>
    <col min="8964" max="8964" width="9.5703125" style="7" customWidth="1"/>
    <col min="8965" max="8965" width="30.85546875" style="7" customWidth="1"/>
    <col min="8966" max="8966" width="16.7109375" style="7" customWidth="1"/>
    <col min="8967" max="8967" width="14.5703125" style="7" customWidth="1"/>
    <col min="8968" max="8968" width="15.140625" style="7" customWidth="1"/>
    <col min="8969" max="9215" width="11.42578125" style="7"/>
    <col min="9216" max="9216" width="6.42578125" style="7" customWidth="1"/>
    <col min="9217" max="9217" width="5" style="7" customWidth="1"/>
    <col min="9218" max="9218" width="6.28515625" style="7" customWidth="1"/>
    <col min="9219" max="9219" width="8.85546875" style="7" customWidth="1"/>
    <col min="9220" max="9220" width="9.5703125" style="7" customWidth="1"/>
    <col min="9221" max="9221" width="30.85546875" style="7" customWidth="1"/>
    <col min="9222" max="9222" width="16.7109375" style="7" customWidth="1"/>
    <col min="9223" max="9223" width="14.5703125" style="7" customWidth="1"/>
    <col min="9224" max="9224" width="15.140625" style="7" customWidth="1"/>
    <col min="9225" max="9471" width="11.42578125" style="7"/>
    <col min="9472" max="9472" width="6.42578125" style="7" customWidth="1"/>
    <col min="9473" max="9473" width="5" style="7" customWidth="1"/>
    <col min="9474" max="9474" width="6.28515625" style="7" customWidth="1"/>
    <col min="9475" max="9475" width="8.85546875" style="7" customWidth="1"/>
    <col min="9476" max="9476" width="9.5703125" style="7" customWidth="1"/>
    <col min="9477" max="9477" width="30.85546875" style="7" customWidth="1"/>
    <col min="9478" max="9478" width="16.7109375" style="7" customWidth="1"/>
    <col min="9479" max="9479" width="14.5703125" style="7" customWidth="1"/>
    <col min="9480" max="9480" width="15.140625" style="7" customWidth="1"/>
    <col min="9481" max="9727" width="11.42578125" style="7"/>
    <col min="9728" max="9728" width="6.42578125" style="7" customWidth="1"/>
    <col min="9729" max="9729" width="5" style="7" customWidth="1"/>
    <col min="9730" max="9730" width="6.28515625" style="7" customWidth="1"/>
    <col min="9731" max="9731" width="8.85546875" style="7" customWidth="1"/>
    <col min="9732" max="9732" width="9.5703125" style="7" customWidth="1"/>
    <col min="9733" max="9733" width="30.85546875" style="7" customWidth="1"/>
    <col min="9734" max="9734" width="16.7109375" style="7" customWidth="1"/>
    <col min="9735" max="9735" width="14.5703125" style="7" customWidth="1"/>
    <col min="9736" max="9736" width="15.140625" style="7" customWidth="1"/>
    <col min="9737" max="9983" width="11.42578125" style="7"/>
    <col min="9984" max="9984" width="6.42578125" style="7" customWidth="1"/>
    <col min="9985" max="9985" width="5" style="7" customWidth="1"/>
    <col min="9986" max="9986" width="6.28515625" style="7" customWidth="1"/>
    <col min="9987" max="9987" width="8.85546875" style="7" customWidth="1"/>
    <col min="9988" max="9988" width="9.5703125" style="7" customWidth="1"/>
    <col min="9989" max="9989" width="30.85546875" style="7" customWidth="1"/>
    <col min="9990" max="9990" width="16.7109375" style="7" customWidth="1"/>
    <col min="9991" max="9991" width="14.5703125" style="7" customWidth="1"/>
    <col min="9992" max="9992" width="15.140625" style="7" customWidth="1"/>
    <col min="9993" max="10239" width="11.42578125" style="7"/>
    <col min="10240" max="10240" width="6.42578125" style="7" customWidth="1"/>
    <col min="10241" max="10241" width="5" style="7" customWidth="1"/>
    <col min="10242" max="10242" width="6.28515625" style="7" customWidth="1"/>
    <col min="10243" max="10243" width="8.85546875" style="7" customWidth="1"/>
    <col min="10244" max="10244" width="9.5703125" style="7" customWidth="1"/>
    <col min="10245" max="10245" width="30.85546875" style="7" customWidth="1"/>
    <col min="10246" max="10246" width="16.7109375" style="7" customWidth="1"/>
    <col min="10247" max="10247" width="14.5703125" style="7" customWidth="1"/>
    <col min="10248" max="10248" width="15.140625" style="7" customWidth="1"/>
    <col min="10249" max="10495" width="11.42578125" style="7"/>
    <col min="10496" max="10496" width="6.42578125" style="7" customWidth="1"/>
    <col min="10497" max="10497" width="5" style="7" customWidth="1"/>
    <col min="10498" max="10498" width="6.28515625" style="7" customWidth="1"/>
    <col min="10499" max="10499" width="8.85546875" style="7" customWidth="1"/>
    <col min="10500" max="10500" width="9.5703125" style="7" customWidth="1"/>
    <col min="10501" max="10501" width="30.85546875" style="7" customWidth="1"/>
    <col min="10502" max="10502" width="16.7109375" style="7" customWidth="1"/>
    <col min="10503" max="10503" width="14.5703125" style="7" customWidth="1"/>
    <col min="10504" max="10504" width="15.140625" style="7" customWidth="1"/>
    <col min="10505" max="10751" width="11.42578125" style="7"/>
    <col min="10752" max="10752" width="6.42578125" style="7" customWidth="1"/>
    <col min="10753" max="10753" width="5" style="7" customWidth="1"/>
    <col min="10754" max="10754" width="6.28515625" style="7" customWidth="1"/>
    <col min="10755" max="10755" width="8.85546875" style="7" customWidth="1"/>
    <col min="10756" max="10756" width="9.5703125" style="7" customWidth="1"/>
    <col min="10757" max="10757" width="30.85546875" style="7" customWidth="1"/>
    <col min="10758" max="10758" width="16.7109375" style="7" customWidth="1"/>
    <col min="10759" max="10759" width="14.5703125" style="7" customWidth="1"/>
    <col min="10760" max="10760" width="15.140625" style="7" customWidth="1"/>
    <col min="10761" max="11007" width="11.42578125" style="7"/>
    <col min="11008" max="11008" width="6.42578125" style="7" customWidth="1"/>
    <col min="11009" max="11009" width="5" style="7" customWidth="1"/>
    <col min="11010" max="11010" width="6.28515625" style="7" customWidth="1"/>
    <col min="11011" max="11011" width="8.85546875" style="7" customWidth="1"/>
    <col min="11012" max="11012" width="9.5703125" style="7" customWidth="1"/>
    <col min="11013" max="11013" width="30.85546875" style="7" customWidth="1"/>
    <col min="11014" max="11014" width="16.7109375" style="7" customWidth="1"/>
    <col min="11015" max="11015" width="14.5703125" style="7" customWidth="1"/>
    <col min="11016" max="11016" width="15.140625" style="7" customWidth="1"/>
    <col min="11017" max="11263" width="11.42578125" style="7"/>
    <col min="11264" max="11264" width="6.42578125" style="7" customWidth="1"/>
    <col min="11265" max="11265" width="5" style="7" customWidth="1"/>
    <col min="11266" max="11266" width="6.28515625" style="7" customWidth="1"/>
    <col min="11267" max="11267" width="8.85546875" style="7" customWidth="1"/>
    <col min="11268" max="11268" width="9.5703125" style="7" customWidth="1"/>
    <col min="11269" max="11269" width="30.85546875" style="7" customWidth="1"/>
    <col min="11270" max="11270" width="16.7109375" style="7" customWidth="1"/>
    <col min="11271" max="11271" width="14.5703125" style="7" customWidth="1"/>
    <col min="11272" max="11272" width="15.140625" style="7" customWidth="1"/>
    <col min="11273" max="11519" width="11.42578125" style="7"/>
    <col min="11520" max="11520" width="6.42578125" style="7" customWidth="1"/>
    <col min="11521" max="11521" width="5" style="7" customWidth="1"/>
    <col min="11522" max="11522" width="6.28515625" style="7" customWidth="1"/>
    <col min="11523" max="11523" width="8.85546875" style="7" customWidth="1"/>
    <col min="11524" max="11524" width="9.5703125" style="7" customWidth="1"/>
    <col min="11525" max="11525" width="30.85546875" style="7" customWidth="1"/>
    <col min="11526" max="11526" width="16.7109375" style="7" customWidth="1"/>
    <col min="11527" max="11527" width="14.5703125" style="7" customWidth="1"/>
    <col min="11528" max="11528" width="15.140625" style="7" customWidth="1"/>
    <col min="11529" max="11775" width="11.42578125" style="7"/>
    <col min="11776" max="11776" width="6.42578125" style="7" customWidth="1"/>
    <col min="11777" max="11777" width="5" style="7" customWidth="1"/>
    <col min="11778" max="11778" width="6.28515625" style="7" customWidth="1"/>
    <col min="11779" max="11779" width="8.85546875" style="7" customWidth="1"/>
    <col min="11780" max="11780" width="9.5703125" style="7" customWidth="1"/>
    <col min="11781" max="11781" width="30.85546875" style="7" customWidth="1"/>
    <col min="11782" max="11782" width="16.7109375" style="7" customWidth="1"/>
    <col min="11783" max="11783" width="14.5703125" style="7" customWidth="1"/>
    <col min="11784" max="11784" width="15.140625" style="7" customWidth="1"/>
    <col min="11785" max="12031" width="11.42578125" style="7"/>
    <col min="12032" max="12032" width="6.42578125" style="7" customWidth="1"/>
    <col min="12033" max="12033" width="5" style="7" customWidth="1"/>
    <col min="12034" max="12034" width="6.28515625" style="7" customWidth="1"/>
    <col min="12035" max="12035" width="8.85546875" style="7" customWidth="1"/>
    <col min="12036" max="12036" width="9.5703125" style="7" customWidth="1"/>
    <col min="12037" max="12037" width="30.85546875" style="7" customWidth="1"/>
    <col min="12038" max="12038" width="16.7109375" style="7" customWidth="1"/>
    <col min="12039" max="12039" width="14.5703125" style="7" customWidth="1"/>
    <col min="12040" max="12040" width="15.140625" style="7" customWidth="1"/>
    <col min="12041" max="12287" width="11.42578125" style="7"/>
    <col min="12288" max="12288" width="6.42578125" style="7" customWidth="1"/>
    <col min="12289" max="12289" width="5" style="7" customWidth="1"/>
    <col min="12290" max="12290" width="6.28515625" style="7" customWidth="1"/>
    <col min="12291" max="12291" width="8.85546875" style="7" customWidth="1"/>
    <col min="12292" max="12292" width="9.5703125" style="7" customWidth="1"/>
    <col min="12293" max="12293" width="30.85546875" style="7" customWidth="1"/>
    <col min="12294" max="12294" width="16.7109375" style="7" customWidth="1"/>
    <col min="12295" max="12295" width="14.5703125" style="7" customWidth="1"/>
    <col min="12296" max="12296" width="15.140625" style="7" customWidth="1"/>
    <col min="12297" max="12543" width="11.42578125" style="7"/>
    <col min="12544" max="12544" width="6.42578125" style="7" customWidth="1"/>
    <col min="12545" max="12545" width="5" style="7" customWidth="1"/>
    <col min="12546" max="12546" width="6.28515625" style="7" customWidth="1"/>
    <col min="12547" max="12547" width="8.85546875" style="7" customWidth="1"/>
    <col min="12548" max="12548" width="9.5703125" style="7" customWidth="1"/>
    <col min="12549" max="12549" width="30.85546875" style="7" customWidth="1"/>
    <col min="12550" max="12550" width="16.7109375" style="7" customWidth="1"/>
    <col min="12551" max="12551" width="14.5703125" style="7" customWidth="1"/>
    <col min="12552" max="12552" width="15.140625" style="7" customWidth="1"/>
    <col min="12553" max="12799" width="11.42578125" style="7"/>
    <col min="12800" max="12800" width="6.42578125" style="7" customWidth="1"/>
    <col min="12801" max="12801" width="5" style="7" customWidth="1"/>
    <col min="12802" max="12802" width="6.28515625" style="7" customWidth="1"/>
    <col min="12803" max="12803" width="8.85546875" style="7" customWidth="1"/>
    <col min="12804" max="12804" width="9.5703125" style="7" customWidth="1"/>
    <col min="12805" max="12805" width="30.85546875" style="7" customWidth="1"/>
    <col min="12806" max="12806" width="16.7109375" style="7" customWidth="1"/>
    <col min="12807" max="12807" width="14.5703125" style="7" customWidth="1"/>
    <col min="12808" max="12808" width="15.140625" style="7" customWidth="1"/>
    <col min="12809" max="13055" width="11.42578125" style="7"/>
    <col min="13056" max="13056" width="6.42578125" style="7" customWidth="1"/>
    <col min="13057" max="13057" width="5" style="7" customWidth="1"/>
    <col min="13058" max="13058" width="6.28515625" style="7" customWidth="1"/>
    <col min="13059" max="13059" width="8.85546875" style="7" customWidth="1"/>
    <col min="13060" max="13060" width="9.5703125" style="7" customWidth="1"/>
    <col min="13061" max="13061" width="30.85546875" style="7" customWidth="1"/>
    <col min="13062" max="13062" width="16.7109375" style="7" customWidth="1"/>
    <col min="13063" max="13063" width="14.5703125" style="7" customWidth="1"/>
    <col min="13064" max="13064" width="15.140625" style="7" customWidth="1"/>
    <col min="13065" max="13311" width="11.42578125" style="7"/>
    <col min="13312" max="13312" width="6.42578125" style="7" customWidth="1"/>
    <col min="13313" max="13313" width="5" style="7" customWidth="1"/>
    <col min="13314" max="13314" width="6.28515625" style="7" customWidth="1"/>
    <col min="13315" max="13315" width="8.85546875" style="7" customWidth="1"/>
    <col min="13316" max="13316" width="9.5703125" style="7" customWidth="1"/>
    <col min="13317" max="13317" width="30.85546875" style="7" customWidth="1"/>
    <col min="13318" max="13318" width="16.7109375" style="7" customWidth="1"/>
    <col min="13319" max="13319" width="14.5703125" style="7" customWidth="1"/>
    <col min="13320" max="13320" width="15.140625" style="7" customWidth="1"/>
    <col min="13321" max="13567" width="11.42578125" style="7"/>
    <col min="13568" max="13568" width="6.42578125" style="7" customWidth="1"/>
    <col min="13569" max="13569" width="5" style="7" customWidth="1"/>
    <col min="13570" max="13570" width="6.28515625" style="7" customWidth="1"/>
    <col min="13571" max="13571" width="8.85546875" style="7" customWidth="1"/>
    <col min="13572" max="13572" width="9.5703125" style="7" customWidth="1"/>
    <col min="13573" max="13573" width="30.85546875" style="7" customWidth="1"/>
    <col min="13574" max="13574" width="16.7109375" style="7" customWidth="1"/>
    <col min="13575" max="13575" width="14.5703125" style="7" customWidth="1"/>
    <col min="13576" max="13576" width="15.140625" style="7" customWidth="1"/>
    <col min="13577" max="13823" width="11.42578125" style="7"/>
    <col min="13824" max="13824" width="6.42578125" style="7" customWidth="1"/>
    <col min="13825" max="13825" width="5" style="7" customWidth="1"/>
    <col min="13826" max="13826" width="6.28515625" style="7" customWidth="1"/>
    <col min="13827" max="13827" width="8.85546875" style="7" customWidth="1"/>
    <col min="13828" max="13828" width="9.5703125" style="7" customWidth="1"/>
    <col min="13829" max="13829" width="30.85546875" style="7" customWidth="1"/>
    <col min="13830" max="13830" width="16.7109375" style="7" customWidth="1"/>
    <col min="13831" max="13831" width="14.5703125" style="7" customWidth="1"/>
    <col min="13832" max="13832" width="15.140625" style="7" customWidth="1"/>
    <col min="13833" max="14079" width="11.42578125" style="7"/>
    <col min="14080" max="14080" width="6.42578125" style="7" customWidth="1"/>
    <col min="14081" max="14081" width="5" style="7" customWidth="1"/>
    <col min="14082" max="14082" width="6.28515625" style="7" customWidth="1"/>
    <col min="14083" max="14083" width="8.85546875" style="7" customWidth="1"/>
    <col min="14084" max="14084" width="9.5703125" style="7" customWidth="1"/>
    <col min="14085" max="14085" width="30.85546875" style="7" customWidth="1"/>
    <col min="14086" max="14086" width="16.7109375" style="7" customWidth="1"/>
    <col min="14087" max="14087" width="14.5703125" style="7" customWidth="1"/>
    <col min="14088" max="14088" width="15.140625" style="7" customWidth="1"/>
    <col min="14089" max="14335" width="11.42578125" style="7"/>
    <col min="14336" max="14336" width="6.42578125" style="7" customWidth="1"/>
    <col min="14337" max="14337" width="5" style="7" customWidth="1"/>
    <col min="14338" max="14338" width="6.28515625" style="7" customWidth="1"/>
    <col min="14339" max="14339" width="8.85546875" style="7" customWidth="1"/>
    <col min="14340" max="14340" width="9.5703125" style="7" customWidth="1"/>
    <col min="14341" max="14341" width="30.85546875" style="7" customWidth="1"/>
    <col min="14342" max="14342" width="16.7109375" style="7" customWidth="1"/>
    <col min="14343" max="14343" width="14.5703125" style="7" customWidth="1"/>
    <col min="14344" max="14344" width="15.140625" style="7" customWidth="1"/>
    <col min="14345" max="14591" width="11.42578125" style="7"/>
    <col min="14592" max="14592" width="6.42578125" style="7" customWidth="1"/>
    <col min="14593" max="14593" width="5" style="7" customWidth="1"/>
    <col min="14594" max="14594" width="6.28515625" style="7" customWidth="1"/>
    <col min="14595" max="14595" width="8.85546875" style="7" customWidth="1"/>
    <col min="14596" max="14596" width="9.5703125" style="7" customWidth="1"/>
    <col min="14597" max="14597" width="30.85546875" style="7" customWidth="1"/>
    <col min="14598" max="14598" width="16.7109375" style="7" customWidth="1"/>
    <col min="14599" max="14599" width="14.5703125" style="7" customWidth="1"/>
    <col min="14600" max="14600" width="15.140625" style="7" customWidth="1"/>
    <col min="14601" max="14847" width="11.42578125" style="7"/>
    <col min="14848" max="14848" width="6.42578125" style="7" customWidth="1"/>
    <col min="14849" max="14849" width="5" style="7" customWidth="1"/>
    <col min="14850" max="14850" width="6.28515625" style="7" customWidth="1"/>
    <col min="14851" max="14851" width="8.85546875" style="7" customWidth="1"/>
    <col min="14852" max="14852" width="9.5703125" style="7" customWidth="1"/>
    <col min="14853" max="14853" width="30.85546875" style="7" customWidth="1"/>
    <col min="14854" max="14854" width="16.7109375" style="7" customWidth="1"/>
    <col min="14855" max="14855" width="14.5703125" style="7" customWidth="1"/>
    <col min="14856" max="14856" width="15.140625" style="7" customWidth="1"/>
    <col min="14857" max="15103" width="11.42578125" style="7"/>
    <col min="15104" max="15104" width="6.42578125" style="7" customWidth="1"/>
    <col min="15105" max="15105" width="5" style="7" customWidth="1"/>
    <col min="15106" max="15106" width="6.28515625" style="7" customWidth="1"/>
    <col min="15107" max="15107" width="8.85546875" style="7" customWidth="1"/>
    <col min="15108" max="15108" width="9.5703125" style="7" customWidth="1"/>
    <col min="15109" max="15109" width="30.85546875" style="7" customWidth="1"/>
    <col min="15110" max="15110" width="16.7109375" style="7" customWidth="1"/>
    <col min="15111" max="15111" width="14.5703125" style="7" customWidth="1"/>
    <col min="15112" max="15112" width="15.140625" style="7" customWidth="1"/>
    <col min="15113" max="15359" width="11.42578125" style="7"/>
    <col min="15360" max="15360" width="6.42578125" style="7" customWidth="1"/>
    <col min="15361" max="15361" width="5" style="7" customWidth="1"/>
    <col min="15362" max="15362" width="6.28515625" style="7" customWidth="1"/>
    <col min="15363" max="15363" width="8.85546875" style="7" customWidth="1"/>
    <col min="15364" max="15364" width="9.5703125" style="7" customWidth="1"/>
    <col min="15365" max="15365" width="30.85546875" style="7" customWidth="1"/>
    <col min="15366" max="15366" width="16.7109375" style="7" customWidth="1"/>
    <col min="15367" max="15367" width="14.5703125" style="7" customWidth="1"/>
    <col min="15368" max="15368" width="15.140625" style="7" customWidth="1"/>
    <col min="15369" max="15615" width="11.42578125" style="7"/>
    <col min="15616" max="15616" width="6.42578125" style="7" customWidth="1"/>
    <col min="15617" max="15617" width="5" style="7" customWidth="1"/>
    <col min="15618" max="15618" width="6.28515625" style="7" customWidth="1"/>
    <col min="15619" max="15619" width="8.85546875" style="7" customWidth="1"/>
    <col min="15620" max="15620" width="9.5703125" style="7" customWidth="1"/>
    <col min="15621" max="15621" width="30.85546875" style="7" customWidth="1"/>
    <col min="15622" max="15622" width="16.7109375" style="7" customWidth="1"/>
    <col min="15623" max="15623" width="14.5703125" style="7" customWidth="1"/>
    <col min="15624" max="15624" width="15.140625" style="7" customWidth="1"/>
    <col min="15625" max="15871" width="11.42578125" style="7"/>
    <col min="15872" max="15872" width="6.42578125" style="7" customWidth="1"/>
    <col min="15873" max="15873" width="5" style="7" customWidth="1"/>
    <col min="15874" max="15874" width="6.28515625" style="7" customWidth="1"/>
    <col min="15875" max="15875" width="8.85546875" style="7" customWidth="1"/>
    <col min="15876" max="15876" width="9.5703125" style="7" customWidth="1"/>
    <col min="15877" max="15877" width="30.85546875" style="7" customWidth="1"/>
    <col min="15878" max="15878" width="16.7109375" style="7" customWidth="1"/>
    <col min="15879" max="15879" width="14.5703125" style="7" customWidth="1"/>
    <col min="15880" max="15880" width="15.140625" style="7" customWidth="1"/>
    <col min="15881" max="16127" width="11.42578125" style="7"/>
    <col min="16128" max="16128" width="6.42578125" style="7" customWidth="1"/>
    <col min="16129" max="16129" width="5" style="7" customWidth="1"/>
    <col min="16130" max="16130" width="6.28515625" style="7" customWidth="1"/>
    <col min="16131" max="16131" width="8.85546875" style="7" customWidth="1"/>
    <col min="16132" max="16132" width="9.5703125" style="7" customWidth="1"/>
    <col min="16133" max="16133" width="30.85546875" style="7" customWidth="1"/>
    <col min="16134" max="16134" width="16.7109375" style="7" customWidth="1"/>
    <col min="16135" max="16135" width="14.5703125" style="7" customWidth="1"/>
    <col min="16136" max="16136" width="15.140625" style="7" customWidth="1"/>
    <col min="16137" max="16384" width="11.42578125" style="7"/>
  </cols>
  <sheetData>
    <row r="1" spans="2:13" ht="20.25" x14ac:dyDescent="0.3">
      <c r="B1" s="174" t="s">
        <v>179</v>
      </c>
      <c r="C1" s="174"/>
      <c r="D1" s="174"/>
      <c r="E1" s="174"/>
      <c r="F1" s="174"/>
      <c r="G1" s="174"/>
      <c r="H1" s="174"/>
      <c r="I1" s="174"/>
      <c r="J1" s="174"/>
    </row>
    <row r="2" spans="2:13" ht="20.25" x14ac:dyDescent="0.3">
      <c r="B2" s="174" t="s">
        <v>171</v>
      </c>
      <c r="C2" s="174"/>
      <c r="D2" s="174"/>
      <c r="E2" s="174"/>
      <c r="F2" s="174"/>
      <c r="G2" s="174"/>
      <c r="H2" s="174"/>
      <c r="I2" s="174"/>
      <c r="J2" s="174"/>
    </row>
    <row r="3" spans="2:13" ht="46.5" customHeight="1" x14ac:dyDescent="0.25">
      <c r="B3" s="181" t="s">
        <v>181</v>
      </c>
      <c r="C3" s="181"/>
      <c r="D3" s="181"/>
      <c r="E3" s="181"/>
      <c r="F3" s="181"/>
      <c r="G3" s="181"/>
      <c r="H3" s="181"/>
      <c r="I3" s="181"/>
      <c r="J3" s="181"/>
    </row>
    <row r="4" spans="2:13" ht="31.5" customHeight="1" x14ac:dyDescent="0.25">
      <c r="B4" s="175" t="s">
        <v>180</v>
      </c>
      <c r="C4" s="175"/>
      <c r="D4" s="175"/>
      <c r="E4" s="175"/>
      <c r="F4" s="175"/>
      <c r="G4" s="175"/>
      <c r="H4" s="175"/>
      <c r="I4" s="175"/>
      <c r="J4" s="175"/>
    </row>
    <row r="5" spans="2:13" ht="36" customHeight="1" x14ac:dyDescent="0.25">
      <c r="B5" s="175" t="s">
        <v>174</v>
      </c>
      <c r="C5" s="175"/>
      <c r="D5" s="175"/>
      <c r="E5" s="175"/>
      <c r="F5" s="175"/>
      <c r="G5" s="175"/>
      <c r="H5" s="175"/>
      <c r="I5" s="175"/>
      <c r="J5" s="175"/>
    </row>
    <row r="6" spans="2:13" ht="15.75" x14ac:dyDescent="0.25">
      <c r="B6" s="180"/>
      <c r="C6" s="180"/>
      <c r="D6" s="180"/>
      <c r="E6" s="180"/>
      <c r="F6" s="180"/>
      <c r="G6" s="180"/>
      <c r="H6" s="180"/>
      <c r="I6" s="180"/>
      <c r="J6" s="180"/>
    </row>
    <row r="8" spans="2:13" ht="15.75" thickBot="1" x14ac:dyDescent="0.3">
      <c r="B8" s="142"/>
      <c r="C8" s="1"/>
      <c r="D8" s="1"/>
      <c r="E8" s="1"/>
      <c r="F8" s="1"/>
      <c r="G8" s="9"/>
      <c r="H8" s="9"/>
      <c r="I8" s="9"/>
      <c r="J8" s="9"/>
    </row>
    <row r="9" spans="2:13" ht="15.75" thickBot="1" x14ac:dyDescent="0.3">
      <c r="B9" s="143"/>
      <c r="C9" s="23"/>
      <c r="D9" s="22"/>
      <c r="E9" s="23"/>
      <c r="F9" s="22"/>
      <c r="G9" s="176" t="s">
        <v>163</v>
      </c>
      <c r="H9" s="176"/>
      <c r="I9" s="176"/>
      <c r="J9" s="177"/>
    </row>
    <row r="10" spans="2:13" ht="44.25" customHeight="1" thickBot="1" x14ac:dyDescent="0.3">
      <c r="B10" s="15" t="s">
        <v>1</v>
      </c>
      <c r="C10" s="16" t="s">
        <v>2</v>
      </c>
      <c r="D10" s="15" t="s">
        <v>3</v>
      </c>
      <c r="E10" s="17" t="s">
        <v>4</v>
      </c>
      <c r="F10" s="15" t="s">
        <v>5</v>
      </c>
      <c r="G10" s="18" t="s">
        <v>164</v>
      </c>
      <c r="H10" s="37" t="s">
        <v>165</v>
      </c>
      <c r="I10" s="38" t="s">
        <v>173</v>
      </c>
      <c r="J10" s="18" t="s">
        <v>172</v>
      </c>
    </row>
    <row r="11" spans="2:13" ht="16.5" customHeight="1" thickBot="1" x14ac:dyDescent="0.3">
      <c r="B11" s="152">
        <v>1</v>
      </c>
      <c r="C11" s="155" t="s">
        <v>7</v>
      </c>
      <c r="D11" s="158" t="s">
        <v>8</v>
      </c>
      <c r="E11" s="161" t="s">
        <v>9</v>
      </c>
      <c r="F11" s="149" t="s">
        <v>10</v>
      </c>
      <c r="G11" s="137">
        <f>'Detalle Funcion Municipales'!I9</f>
        <v>5296723</v>
      </c>
      <c r="H11" s="138">
        <f>'Detalle Asistentes Educación'!I9</f>
        <v>46549000</v>
      </c>
      <c r="I11" s="139">
        <f>'Detalle Trabajadoras JUNJI'!I10</f>
        <v>0</v>
      </c>
      <c r="J11" s="45">
        <f>G11+H11+I11</f>
        <v>51845723</v>
      </c>
      <c r="K11" s="8"/>
      <c r="L11" s="8"/>
      <c r="M11" s="8"/>
    </row>
    <row r="12" spans="2:13" ht="16.5" customHeight="1" thickBot="1" x14ac:dyDescent="0.3">
      <c r="B12" s="153">
        <v>2</v>
      </c>
      <c r="C12" s="156" t="s">
        <v>7</v>
      </c>
      <c r="D12" s="159" t="s">
        <v>11</v>
      </c>
      <c r="E12" s="162" t="s">
        <v>12</v>
      </c>
      <c r="F12" s="150" t="s">
        <v>13</v>
      </c>
      <c r="G12" s="137">
        <f>'Detalle Funcion Municipales'!I10</f>
        <v>2003727</v>
      </c>
      <c r="H12" s="138">
        <f>'Detalle Asistentes Educación'!I10</f>
        <v>7679042</v>
      </c>
      <c r="I12" s="139">
        <f>'Detalle Trabajadoras JUNJI'!I11</f>
        <v>13333771</v>
      </c>
      <c r="J12" s="45">
        <f t="shared" ref="J12:J67" si="0">G12+H12+I12</f>
        <v>23016540</v>
      </c>
      <c r="K12" s="8"/>
      <c r="L12" s="8"/>
      <c r="M12" s="8"/>
    </row>
    <row r="13" spans="2:13" ht="16.5" customHeight="1" thickBot="1" x14ac:dyDescent="0.3">
      <c r="B13" s="152">
        <v>3</v>
      </c>
      <c r="C13" s="156" t="s">
        <v>7</v>
      </c>
      <c r="D13" s="159" t="s">
        <v>14</v>
      </c>
      <c r="E13" s="156" t="s">
        <v>15</v>
      </c>
      <c r="F13" s="150" t="s">
        <v>16</v>
      </c>
      <c r="G13" s="137">
        <f>'Detalle Funcion Municipales'!I11</f>
        <v>459824</v>
      </c>
      <c r="H13" s="138">
        <f>'Detalle Asistentes Educación'!I11</f>
        <v>11124796</v>
      </c>
      <c r="I13" s="139">
        <f>'Detalle Trabajadoras JUNJI'!I12</f>
        <v>0</v>
      </c>
      <c r="J13" s="45">
        <f t="shared" si="0"/>
        <v>11584620</v>
      </c>
      <c r="K13" s="8"/>
      <c r="L13" s="8"/>
      <c r="M13" s="8"/>
    </row>
    <row r="14" spans="2:13" ht="16.5" customHeight="1" thickBot="1" x14ac:dyDescent="0.3">
      <c r="B14" s="153">
        <v>4</v>
      </c>
      <c r="C14" s="156" t="s">
        <v>7</v>
      </c>
      <c r="D14" s="159" t="s">
        <v>17</v>
      </c>
      <c r="E14" s="156" t="s">
        <v>18</v>
      </c>
      <c r="F14" s="150" t="s">
        <v>19</v>
      </c>
      <c r="G14" s="137">
        <f>'Detalle Funcion Municipales'!I12</f>
        <v>328445</v>
      </c>
      <c r="H14" s="138">
        <f>'Detalle Asistentes Educación'!I12</f>
        <v>394134</v>
      </c>
      <c r="I14" s="139">
        <f>'Detalle Trabajadoras JUNJI'!I13</f>
        <v>328445</v>
      </c>
      <c r="J14" s="45">
        <f t="shared" si="0"/>
        <v>1051024</v>
      </c>
      <c r="K14" s="8"/>
      <c r="L14" s="8"/>
      <c r="M14" s="8"/>
    </row>
    <row r="15" spans="2:13" ht="16.5" customHeight="1" thickBot="1" x14ac:dyDescent="0.3">
      <c r="B15" s="152">
        <v>5</v>
      </c>
      <c r="C15" s="156" t="s">
        <v>7</v>
      </c>
      <c r="D15" s="159" t="s">
        <v>20</v>
      </c>
      <c r="E15" s="156" t="s">
        <v>21</v>
      </c>
      <c r="F15" s="150" t="s">
        <v>22</v>
      </c>
      <c r="G15" s="137">
        <f>'Detalle Funcion Municipales'!I13</f>
        <v>0</v>
      </c>
      <c r="H15" s="138">
        <f>'Detalle Asistentes Educación'!I13</f>
        <v>744475</v>
      </c>
      <c r="I15" s="139">
        <f>'Detalle Trabajadoras JUNJI'!I14</f>
        <v>197067</v>
      </c>
      <c r="J15" s="45">
        <f t="shared" si="0"/>
        <v>941542</v>
      </c>
      <c r="K15" s="8"/>
      <c r="L15" s="8"/>
      <c r="M15" s="8"/>
    </row>
    <row r="16" spans="2:13" ht="16.5" customHeight="1" thickBot="1" x14ac:dyDescent="0.3">
      <c r="B16" s="153">
        <v>6</v>
      </c>
      <c r="C16" s="156" t="s">
        <v>7</v>
      </c>
      <c r="D16" s="159" t="s">
        <v>23</v>
      </c>
      <c r="E16" s="156" t="s">
        <v>24</v>
      </c>
      <c r="F16" s="150" t="s">
        <v>25</v>
      </c>
      <c r="G16" s="137">
        <f>'Detalle Funcion Municipales'!I14</f>
        <v>328445</v>
      </c>
      <c r="H16" s="138">
        <f>'Detalle Asistentes Educación'!I14</f>
        <v>2321011</v>
      </c>
      <c r="I16" s="139">
        <f>'Detalle Trabajadoras JUNJI'!I15</f>
        <v>0</v>
      </c>
      <c r="J16" s="45">
        <f t="shared" si="0"/>
        <v>2649456</v>
      </c>
      <c r="K16" s="8"/>
      <c r="L16" s="8"/>
      <c r="M16" s="8"/>
    </row>
    <row r="17" spans="2:13" ht="16.5" customHeight="1" thickBot="1" x14ac:dyDescent="0.3">
      <c r="B17" s="152">
        <v>7</v>
      </c>
      <c r="C17" s="156" t="s">
        <v>7</v>
      </c>
      <c r="D17" s="159" t="s">
        <v>26</v>
      </c>
      <c r="E17" s="156" t="s">
        <v>27</v>
      </c>
      <c r="F17" s="150" t="s">
        <v>28</v>
      </c>
      <c r="G17" s="137">
        <f>'Detalle Funcion Municipales'!I15</f>
        <v>65689</v>
      </c>
      <c r="H17" s="138">
        <f>'Detalle Asistentes Educación'!I15</f>
        <v>6937484</v>
      </c>
      <c r="I17" s="139">
        <f>'Detalle Trabajadoras JUNJI'!I16</f>
        <v>1351731</v>
      </c>
      <c r="J17" s="45">
        <f t="shared" si="0"/>
        <v>8354904</v>
      </c>
      <c r="K17" s="8"/>
      <c r="L17" s="8"/>
      <c r="M17" s="8"/>
    </row>
    <row r="18" spans="2:13" ht="16.5" customHeight="1" thickBot="1" x14ac:dyDescent="0.3">
      <c r="B18" s="153">
        <v>8</v>
      </c>
      <c r="C18" s="156" t="s">
        <v>29</v>
      </c>
      <c r="D18" s="159" t="s">
        <v>30</v>
      </c>
      <c r="E18" s="156" t="s">
        <v>31</v>
      </c>
      <c r="F18" s="150" t="s">
        <v>32</v>
      </c>
      <c r="G18" s="137">
        <f>'Detalle Funcion Municipales'!I16</f>
        <v>9675622</v>
      </c>
      <c r="H18" s="138">
        <f>'Detalle Asistentes Educación'!I16</f>
        <v>90092824</v>
      </c>
      <c r="I18" s="139">
        <f>'Detalle Trabajadoras JUNJI'!I17</f>
        <v>7619924</v>
      </c>
      <c r="J18" s="45">
        <f t="shared" si="0"/>
        <v>107388370</v>
      </c>
      <c r="K18" s="8"/>
      <c r="L18" s="8"/>
      <c r="M18" s="8"/>
    </row>
    <row r="19" spans="2:13" ht="16.5" customHeight="1" thickBot="1" x14ac:dyDescent="0.3">
      <c r="B19" s="152">
        <v>9</v>
      </c>
      <c r="C19" s="156" t="s">
        <v>29</v>
      </c>
      <c r="D19" s="159" t="s">
        <v>33</v>
      </c>
      <c r="E19" s="156" t="s">
        <v>34</v>
      </c>
      <c r="F19" s="150" t="s">
        <v>35</v>
      </c>
      <c r="G19" s="137">
        <f>'Detalle Funcion Municipales'!I17</f>
        <v>985335</v>
      </c>
      <c r="H19" s="138">
        <f>'Detalle Asistentes Educación'!I17</f>
        <v>6174766</v>
      </c>
      <c r="I19" s="139">
        <f>'Detalle Trabajadoras JUNJI'!I18</f>
        <v>1707914</v>
      </c>
      <c r="J19" s="45">
        <f t="shared" si="0"/>
        <v>8868015</v>
      </c>
      <c r="K19" s="8"/>
      <c r="L19" s="8"/>
      <c r="M19" s="8"/>
    </row>
    <row r="20" spans="2:13" ht="16.5" customHeight="1" thickBot="1" x14ac:dyDescent="0.3">
      <c r="B20" s="153">
        <v>10</v>
      </c>
      <c r="C20" s="156" t="s">
        <v>29</v>
      </c>
      <c r="D20" s="159" t="s">
        <v>36</v>
      </c>
      <c r="E20" s="156" t="s">
        <v>37</v>
      </c>
      <c r="F20" s="150" t="s">
        <v>38</v>
      </c>
      <c r="G20" s="137">
        <f>'Detalle Funcion Municipales'!I18</f>
        <v>885342</v>
      </c>
      <c r="H20" s="138">
        <f>'Detalle Asistentes Educación'!I18</f>
        <v>1345894</v>
      </c>
      <c r="I20" s="139">
        <f>'Detalle Trabajadoras JUNJI'!I19</f>
        <v>0</v>
      </c>
      <c r="J20" s="45">
        <f t="shared" si="0"/>
        <v>2231236</v>
      </c>
    </row>
    <row r="21" spans="2:13" ht="16.5" customHeight="1" thickBot="1" x14ac:dyDescent="0.3">
      <c r="B21" s="152">
        <v>11</v>
      </c>
      <c r="C21" s="156" t="s">
        <v>29</v>
      </c>
      <c r="D21" s="159" t="s">
        <v>39</v>
      </c>
      <c r="E21" s="156" t="s">
        <v>40</v>
      </c>
      <c r="F21" s="150" t="s">
        <v>41</v>
      </c>
      <c r="G21" s="137">
        <f>'Detalle Funcion Municipales'!I19</f>
        <v>1773603</v>
      </c>
      <c r="H21" s="138">
        <f>'Detalle Asistentes Educación'!I19</f>
        <v>10116106</v>
      </c>
      <c r="I21" s="139">
        <f>'Detalle Trabajadoras JUNJI'!I20</f>
        <v>853957</v>
      </c>
      <c r="J21" s="45">
        <f t="shared" si="0"/>
        <v>12743666</v>
      </c>
    </row>
    <row r="22" spans="2:13" ht="16.5" customHeight="1" thickBot="1" x14ac:dyDescent="0.3">
      <c r="B22" s="153">
        <v>12</v>
      </c>
      <c r="C22" s="156" t="s">
        <v>29</v>
      </c>
      <c r="D22" s="159" t="s">
        <v>31</v>
      </c>
      <c r="E22" s="156" t="s">
        <v>42</v>
      </c>
      <c r="F22" s="150" t="s">
        <v>43</v>
      </c>
      <c r="G22" s="137">
        <f>'Detalle Funcion Municipales'!I20</f>
        <v>4356639</v>
      </c>
      <c r="H22" s="138">
        <f>'Detalle Asistentes Educación'!I20</f>
        <v>28186785</v>
      </c>
      <c r="I22" s="139">
        <f>'Detalle Trabajadoras JUNJI'!I21</f>
        <v>6568900</v>
      </c>
      <c r="J22" s="45">
        <f t="shared" si="0"/>
        <v>39112324</v>
      </c>
    </row>
    <row r="23" spans="2:13" ht="16.5" customHeight="1" thickBot="1" x14ac:dyDescent="0.3">
      <c r="B23" s="152">
        <v>13</v>
      </c>
      <c r="C23" s="156" t="s">
        <v>29</v>
      </c>
      <c r="D23" s="159" t="s">
        <v>40</v>
      </c>
      <c r="E23" s="156" t="s">
        <v>44</v>
      </c>
      <c r="F23" s="150" t="s">
        <v>45</v>
      </c>
      <c r="G23" s="140">
        <f>'Detalle Funcion Municipales'!I21</f>
        <v>0</v>
      </c>
      <c r="H23" s="141">
        <f>'Detalle Asistentes Educación'!I21</f>
        <v>0</v>
      </c>
      <c r="I23" s="139">
        <f>'Detalle Trabajadoras JUNJI'!I22</f>
        <v>0</v>
      </c>
      <c r="J23" s="45">
        <f t="shared" si="0"/>
        <v>0</v>
      </c>
    </row>
    <row r="24" spans="2:13" ht="16.5" customHeight="1" thickBot="1" x14ac:dyDescent="0.3">
      <c r="B24" s="153">
        <v>14</v>
      </c>
      <c r="C24" s="156" t="s">
        <v>29</v>
      </c>
      <c r="D24" s="160" t="s">
        <v>34</v>
      </c>
      <c r="E24" s="156" t="s">
        <v>46</v>
      </c>
      <c r="F24" s="150" t="s">
        <v>47</v>
      </c>
      <c r="G24" s="137">
        <f>'Detalle Funcion Municipales'!I22</f>
        <v>197067</v>
      </c>
      <c r="H24" s="138">
        <f>'Detalle Asistentes Educación'!I22</f>
        <v>4466852</v>
      </c>
      <c r="I24" s="139">
        <f>'Detalle Trabajadoras JUNJI'!I23</f>
        <v>0</v>
      </c>
      <c r="J24" s="45">
        <f t="shared" si="0"/>
        <v>4663919</v>
      </c>
    </row>
    <row r="25" spans="2:13" ht="16.5" customHeight="1" thickBot="1" x14ac:dyDescent="0.3">
      <c r="B25" s="152">
        <v>15</v>
      </c>
      <c r="C25" s="156" t="s">
        <v>29</v>
      </c>
      <c r="D25" s="159" t="s">
        <v>42</v>
      </c>
      <c r="E25" s="156" t="s">
        <v>30</v>
      </c>
      <c r="F25" s="150" t="s">
        <v>48</v>
      </c>
      <c r="G25" s="137">
        <f>'Detalle Funcion Municipales'!I23</f>
        <v>2430493</v>
      </c>
      <c r="H25" s="138">
        <f>'Detalle Asistentes Educación'!I23</f>
        <v>25750088</v>
      </c>
      <c r="I25" s="139">
        <f>'Detalle Trabajadoras JUNJI'!I24</f>
        <v>853957</v>
      </c>
      <c r="J25" s="45">
        <f t="shared" si="0"/>
        <v>29034538</v>
      </c>
    </row>
    <row r="26" spans="2:13" ht="16.5" customHeight="1" thickBot="1" x14ac:dyDescent="0.3">
      <c r="B26" s="153">
        <v>16</v>
      </c>
      <c r="C26" s="156" t="s">
        <v>29</v>
      </c>
      <c r="D26" s="159" t="s">
        <v>44</v>
      </c>
      <c r="E26" s="156" t="s">
        <v>36</v>
      </c>
      <c r="F26" s="150" t="s">
        <v>49</v>
      </c>
      <c r="G26" s="137">
        <f>'Detalle Funcion Municipales'!I24</f>
        <v>0</v>
      </c>
      <c r="H26" s="138">
        <f>'Detalle Asistentes Educación'!I24</f>
        <v>3612895</v>
      </c>
      <c r="I26" s="139">
        <f>'Detalle Trabajadoras JUNJI'!I25</f>
        <v>0</v>
      </c>
      <c r="J26" s="45">
        <f t="shared" si="0"/>
        <v>3612895</v>
      </c>
    </row>
    <row r="27" spans="2:13" ht="16.5" customHeight="1" thickBot="1" x14ac:dyDescent="0.3">
      <c r="B27" s="152">
        <v>17</v>
      </c>
      <c r="C27" s="156" t="s">
        <v>50</v>
      </c>
      <c r="D27" s="160" t="s">
        <v>51</v>
      </c>
      <c r="E27" s="156" t="s">
        <v>52</v>
      </c>
      <c r="F27" s="150" t="s">
        <v>53</v>
      </c>
      <c r="G27" s="137">
        <f>'Detalle Funcion Municipales'!I25</f>
        <v>131378</v>
      </c>
      <c r="H27" s="138">
        <f>'Detalle Asistentes Educación'!I25</f>
        <v>328445</v>
      </c>
      <c r="I27" s="139">
        <f>'Detalle Trabajadoras JUNJI'!I26</f>
        <v>0</v>
      </c>
      <c r="J27" s="45">
        <f t="shared" si="0"/>
        <v>459823</v>
      </c>
    </row>
    <row r="28" spans="2:13" ht="16.5" customHeight="1" thickBot="1" x14ac:dyDescent="0.3">
      <c r="B28" s="153">
        <v>18</v>
      </c>
      <c r="C28" s="156" t="s">
        <v>50</v>
      </c>
      <c r="D28" s="159" t="s">
        <v>54</v>
      </c>
      <c r="E28" s="156" t="s">
        <v>55</v>
      </c>
      <c r="F28" s="150" t="s">
        <v>56</v>
      </c>
      <c r="G28" s="140">
        <f>'Detalle Funcion Municipales'!I26</f>
        <v>0</v>
      </c>
      <c r="H28" s="138">
        <f>'Detalle Asistentes Educación'!I26</f>
        <v>1116713</v>
      </c>
      <c r="I28" s="139">
        <f>'Detalle Trabajadoras JUNJI'!I27</f>
        <v>0</v>
      </c>
      <c r="J28" s="45">
        <f t="shared" si="0"/>
        <v>1116713</v>
      </c>
    </row>
    <row r="29" spans="2:13" ht="16.5" customHeight="1" thickBot="1" x14ac:dyDescent="0.3">
      <c r="B29" s="152">
        <v>19</v>
      </c>
      <c r="C29" s="156">
        <v>10</v>
      </c>
      <c r="D29" s="159" t="s">
        <v>168</v>
      </c>
      <c r="E29" s="156">
        <v>10302</v>
      </c>
      <c r="F29" s="150" t="s">
        <v>167</v>
      </c>
      <c r="G29" s="137">
        <f>'Detalle Funcion Municipales'!I27</f>
        <v>459823</v>
      </c>
      <c r="H29" s="138">
        <f>'Detalle Asistentes Educación'!I27</f>
        <v>2233426</v>
      </c>
      <c r="I29" s="139">
        <f>'Detalle Trabajadoras JUNJI'!I28</f>
        <v>525512</v>
      </c>
      <c r="J29" s="45">
        <f t="shared" si="0"/>
        <v>3218761</v>
      </c>
    </row>
    <row r="30" spans="2:13" ht="16.5" customHeight="1" thickBot="1" x14ac:dyDescent="0.3">
      <c r="B30" s="153">
        <v>20</v>
      </c>
      <c r="C30" s="156" t="s">
        <v>57</v>
      </c>
      <c r="D30" s="159" t="s">
        <v>58</v>
      </c>
      <c r="E30" s="156" t="s">
        <v>59</v>
      </c>
      <c r="F30" s="150" t="s">
        <v>60</v>
      </c>
      <c r="G30" s="137">
        <f>'Detalle Funcion Municipales'!I28</f>
        <v>2026504</v>
      </c>
      <c r="H30" s="138">
        <f>'Detalle Asistentes Educación'!I28</f>
        <v>12086046</v>
      </c>
      <c r="I30" s="139">
        <f>'Detalle Trabajadoras JUNJI'!I29</f>
        <v>2364804</v>
      </c>
      <c r="J30" s="45">
        <f t="shared" si="0"/>
        <v>16477354</v>
      </c>
    </row>
    <row r="31" spans="2:13" ht="16.5" customHeight="1" thickBot="1" x14ac:dyDescent="0.3">
      <c r="B31" s="152">
        <v>21</v>
      </c>
      <c r="C31" s="156" t="s">
        <v>57</v>
      </c>
      <c r="D31" s="159" t="s">
        <v>61</v>
      </c>
      <c r="E31" s="156" t="s">
        <v>62</v>
      </c>
      <c r="F31" s="150" t="s">
        <v>63</v>
      </c>
      <c r="G31" s="137">
        <f>'Detalle Funcion Municipales'!I29</f>
        <v>2139270</v>
      </c>
      <c r="H31" s="138">
        <f>'Detalle Asistentes Educación'!I29</f>
        <v>10585417</v>
      </c>
      <c r="I31" s="139">
        <f>'Detalle Trabajadoras JUNJI'!I30</f>
        <v>4324526</v>
      </c>
      <c r="J31" s="45">
        <f t="shared" si="0"/>
        <v>17049213</v>
      </c>
    </row>
    <row r="32" spans="2:13" ht="16.5" customHeight="1" thickBot="1" x14ac:dyDescent="0.3">
      <c r="B32" s="153">
        <v>22</v>
      </c>
      <c r="C32" s="156" t="s">
        <v>57</v>
      </c>
      <c r="D32" s="159" t="s">
        <v>64</v>
      </c>
      <c r="E32" s="156" t="s">
        <v>65</v>
      </c>
      <c r="F32" s="150" t="s">
        <v>66</v>
      </c>
      <c r="G32" s="137">
        <f>'Detalle Funcion Municipales'!I30</f>
        <v>722579</v>
      </c>
      <c r="H32" s="138">
        <f>'Detalle Asistentes Educación'!I30</f>
        <v>8276814</v>
      </c>
      <c r="I32" s="139">
        <f>'Detalle Trabajadoras JUNJI'!I31</f>
        <v>853957</v>
      </c>
      <c r="J32" s="45">
        <f t="shared" si="0"/>
        <v>9853350</v>
      </c>
    </row>
    <row r="33" spans="2:11" ht="16.5" customHeight="1" thickBot="1" x14ac:dyDescent="0.3">
      <c r="B33" s="152">
        <v>23</v>
      </c>
      <c r="C33" s="156" t="s">
        <v>57</v>
      </c>
      <c r="D33" s="159" t="s">
        <v>67</v>
      </c>
      <c r="E33" s="156" t="s">
        <v>68</v>
      </c>
      <c r="F33" s="150" t="s">
        <v>69</v>
      </c>
      <c r="G33" s="137">
        <f>'Detalle Funcion Municipales'!I31</f>
        <v>87585</v>
      </c>
      <c r="H33" s="138">
        <f>'Detalle Asistentes Educación'!I31</f>
        <v>0</v>
      </c>
      <c r="I33" s="139">
        <f>'Detalle Trabajadoras JUNJI'!I32</f>
        <v>0</v>
      </c>
      <c r="J33" s="45">
        <f t="shared" si="0"/>
        <v>87585</v>
      </c>
      <c r="K33" s="5"/>
    </row>
    <row r="34" spans="2:11" ht="16.5" customHeight="1" thickBot="1" x14ac:dyDescent="0.3">
      <c r="B34" s="153">
        <v>24</v>
      </c>
      <c r="C34" s="156" t="s">
        <v>57</v>
      </c>
      <c r="D34" s="159" t="s">
        <v>70</v>
      </c>
      <c r="E34" s="156" t="s">
        <v>71</v>
      </c>
      <c r="F34" s="150" t="s">
        <v>72</v>
      </c>
      <c r="G34" s="137">
        <f>'Detalle Funcion Municipales'!I32</f>
        <v>1044820</v>
      </c>
      <c r="H34" s="138">
        <f>'Detalle Asistentes Educación'!I32</f>
        <v>2848511</v>
      </c>
      <c r="I34" s="139">
        <f>'Detalle Trabajadoras JUNJI'!I33</f>
        <v>853957</v>
      </c>
      <c r="J34" s="45">
        <f t="shared" si="0"/>
        <v>4747288</v>
      </c>
    </row>
    <row r="35" spans="2:11" ht="16.5" customHeight="1" thickBot="1" x14ac:dyDescent="0.3">
      <c r="B35" s="152">
        <v>25</v>
      </c>
      <c r="C35" s="156" t="s">
        <v>57</v>
      </c>
      <c r="D35" s="159" t="s">
        <v>73</v>
      </c>
      <c r="E35" s="156" t="s">
        <v>74</v>
      </c>
      <c r="F35" s="150" t="s">
        <v>75</v>
      </c>
      <c r="G35" s="137">
        <f>'Detalle Funcion Municipales'!I33</f>
        <v>1051024</v>
      </c>
      <c r="H35" s="138">
        <f>'Detalle Asistentes Educación'!I33</f>
        <v>1161500</v>
      </c>
      <c r="I35" s="139">
        <f>'Detalle Trabajadoras JUNJI'!I34</f>
        <v>328445</v>
      </c>
      <c r="J35" s="45">
        <f t="shared" si="0"/>
        <v>2540969</v>
      </c>
    </row>
    <row r="36" spans="2:11" ht="16.5" customHeight="1" thickBot="1" x14ac:dyDescent="0.3">
      <c r="B36" s="153">
        <v>26</v>
      </c>
      <c r="C36" s="156" t="s">
        <v>57</v>
      </c>
      <c r="D36" s="159" t="s">
        <v>76</v>
      </c>
      <c r="E36" s="156" t="s">
        <v>77</v>
      </c>
      <c r="F36" s="150" t="s">
        <v>78</v>
      </c>
      <c r="G36" s="137">
        <f>'Detalle Funcion Municipales'!I34</f>
        <v>665650</v>
      </c>
      <c r="H36" s="138">
        <f>'Detalle Asistentes Educación'!I34</f>
        <v>3744273</v>
      </c>
      <c r="I36" s="139">
        <f>'Detalle Trabajadoras JUNJI'!I35</f>
        <v>233196</v>
      </c>
      <c r="J36" s="45">
        <f t="shared" si="0"/>
        <v>4643119</v>
      </c>
    </row>
    <row r="37" spans="2:11" ht="16.5" customHeight="1" thickBot="1" x14ac:dyDescent="0.3">
      <c r="B37" s="152">
        <v>27</v>
      </c>
      <c r="C37" s="156" t="s">
        <v>57</v>
      </c>
      <c r="D37" s="159" t="s">
        <v>79</v>
      </c>
      <c r="E37" s="156" t="s">
        <v>80</v>
      </c>
      <c r="F37" s="150" t="s">
        <v>81</v>
      </c>
      <c r="G37" s="137">
        <f>'Detalle Funcion Municipales'!I35</f>
        <v>939359</v>
      </c>
      <c r="H37" s="138">
        <f>'Detalle Asistentes Educación'!I35</f>
        <v>13274652</v>
      </c>
      <c r="I37" s="139">
        <f>'Detalle Trabajadoras JUNJI'!I36</f>
        <v>1510847</v>
      </c>
      <c r="J37" s="45">
        <f t="shared" si="0"/>
        <v>15724858</v>
      </c>
    </row>
    <row r="38" spans="2:11" ht="16.5" customHeight="1" thickBot="1" x14ac:dyDescent="0.3">
      <c r="B38" s="153">
        <v>28</v>
      </c>
      <c r="C38" s="156" t="s">
        <v>57</v>
      </c>
      <c r="D38" s="160" t="s">
        <v>82</v>
      </c>
      <c r="E38" s="156" t="s">
        <v>83</v>
      </c>
      <c r="F38" s="150" t="s">
        <v>84</v>
      </c>
      <c r="G38" s="137">
        <f>'Detalle Funcion Municipales'!I36</f>
        <v>1664121</v>
      </c>
      <c r="H38" s="138">
        <f>'Detalle Asistentes Educación'!I36</f>
        <v>3744273</v>
      </c>
      <c r="I38" s="139">
        <f>'Detalle Trabajadoras JUNJI'!I37</f>
        <v>656890</v>
      </c>
      <c r="J38" s="45">
        <f t="shared" si="0"/>
        <v>6065284</v>
      </c>
    </row>
    <row r="39" spans="2:11" ht="16.5" customHeight="1" thickBot="1" x14ac:dyDescent="0.3">
      <c r="B39" s="152">
        <v>29</v>
      </c>
      <c r="C39" s="156" t="s">
        <v>57</v>
      </c>
      <c r="D39" s="159" t="s">
        <v>85</v>
      </c>
      <c r="E39" s="156" t="s">
        <v>86</v>
      </c>
      <c r="F39" s="150" t="s">
        <v>87</v>
      </c>
      <c r="G39" s="137">
        <f>'Detalle Funcion Municipales'!I37</f>
        <v>591201</v>
      </c>
      <c r="H39" s="138">
        <f>'Detalle Asistentes Educación'!I37</f>
        <v>6240455</v>
      </c>
      <c r="I39" s="139">
        <f>'Detalle Trabajadoras JUNJI'!I38</f>
        <v>1182402</v>
      </c>
      <c r="J39" s="45">
        <f t="shared" si="0"/>
        <v>8014058</v>
      </c>
    </row>
    <row r="40" spans="2:11" ht="16.5" customHeight="1" thickBot="1" x14ac:dyDescent="0.3">
      <c r="B40" s="153">
        <v>30</v>
      </c>
      <c r="C40" s="156" t="s">
        <v>57</v>
      </c>
      <c r="D40" s="159" t="s">
        <v>59</v>
      </c>
      <c r="E40" s="156" t="s">
        <v>88</v>
      </c>
      <c r="F40" s="150" t="s">
        <v>89</v>
      </c>
      <c r="G40" s="137">
        <f>'Detalle Funcion Municipales'!I38</f>
        <v>394134</v>
      </c>
      <c r="H40" s="138">
        <f>'Detalle Asistentes Educación'!I38</f>
        <v>3875651</v>
      </c>
      <c r="I40" s="139">
        <f>'Detalle Trabajadoras JUNJI'!I39</f>
        <v>0</v>
      </c>
      <c r="J40" s="45">
        <f t="shared" si="0"/>
        <v>4269785</v>
      </c>
    </row>
    <row r="41" spans="2:11" ht="16.5" customHeight="1" thickBot="1" x14ac:dyDescent="0.3">
      <c r="B41" s="152">
        <v>31</v>
      </c>
      <c r="C41" s="156" t="s">
        <v>57</v>
      </c>
      <c r="D41" s="159" t="s">
        <v>65</v>
      </c>
      <c r="E41" s="156" t="s">
        <v>90</v>
      </c>
      <c r="F41" s="150" t="s">
        <v>91</v>
      </c>
      <c r="G41" s="137">
        <f>'Detalle Funcion Municipales'!I39</f>
        <v>0</v>
      </c>
      <c r="H41" s="138">
        <f>'Detalle Asistentes Educación'!I39</f>
        <v>0</v>
      </c>
      <c r="I41" s="139">
        <f>'Detalle Trabajadoras JUNJI'!I40</f>
        <v>0</v>
      </c>
      <c r="J41" s="45">
        <f t="shared" si="0"/>
        <v>0</v>
      </c>
    </row>
    <row r="42" spans="2:11" ht="16.5" customHeight="1" thickBot="1" x14ac:dyDescent="0.3">
      <c r="B42" s="153">
        <v>32</v>
      </c>
      <c r="C42" s="156" t="s">
        <v>57</v>
      </c>
      <c r="D42" s="160" t="s">
        <v>77</v>
      </c>
      <c r="E42" s="156" t="s">
        <v>92</v>
      </c>
      <c r="F42" s="150" t="s">
        <v>93</v>
      </c>
      <c r="G42" s="137">
        <f>'Detalle Funcion Municipales'!I40</f>
        <v>0</v>
      </c>
      <c r="H42" s="138">
        <f>'Detalle Asistentes Educación'!I40</f>
        <v>8134488</v>
      </c>
      <c r="I42" s="139">
        <f>'Detalle Trabajadoras JUNJI'!I41</f>
        <v>656890</v>
      </c>
      <c r="J42" s="45">
        <f t="shared" si="0"/>
        <v>8791378</v>
      </c>
    </row>
    <row r="43" spans="2:11" ht="16.5" customHeight="1" thickBot="1" x14ac:dyDescent="0.3">
      <c r="B43" s="152">
        <v>33</v>
      </c>
      <c r="C43" s="156" t="s">
        <v>57</v>
      </c>
      <c r="D43" s="159" t="s">
        <v>80</v>
      </c>
      <c r="E43" s="156" t="s">
        <v>94</v>
      </c>
      <c r="F43" s="150" t="s">
        <v>95</v>
      </c>
      <c r="G43" s="137">
        <f>'Detalle Funcion Municipales'!I41</f>
        <v>1138609</v>
      </c>
      <c r="H43" s="138">
        <f>'Detalle Asistentes Educación'!I41</f>
        <v>1970670</v>
      </c>
      <c r="I43" s="139">
        <f>'Detalle Trabajadoras JUNJI'!I42</f>
        <v>0</v>
      </c>
      <c r="J43" s="45">
        <f t="shared" si="0"/>
        <v>3109279</v>
      </c>
    </row>
    <row r="44" spans="2:11" ht="16.5" customHeight="1" thickBot="1" x14ac:dyDescent="0.3">
      <c r="B44" s="153">
        <v>34</v>
      </c>
      <c r="C44" s="156" t="s">
        <v>96</v>
      </c>
      <c r="D44" s="160" t="s">
        <v>97</v>
      </c>
      <c r="E44" s="156" t="s">
        <v>98</v>
      </c>
      <c r="F44" s="150" t="s">
        <v>99</v>
      </c>
      <c r="G44" s="137">
        <f>'Detalle Funcion Municipales'!I42</f>
        <v>178455</v>
      </c>
      <c r="H44" s="138">
        <f>'Detalle Asistentes Educación'!I42</f>
        <v>14560564</v>
      </c>
      <c r="I44" s="139">
        <f>'Detalle Trabajadoras JUNJI'!I43</f>
        <v>3588444</v>
      </c>
      <c r="J44" s="45">
        <f t="shared" si="0"/>
        <v>18327463</v>
      </c>
    </row>
    <row r="45" spans="2:11" ht="16.5" customHeight="1" thickBot="1" x14ac:dyDescent="0.3">
      <c r="B45" s="152">
        <v>35</v>
      </c>
      <c r="C45" s="156" t="s">
        <v>96</v>
      </c>
      <c r="D45" s="159" t="s">
        <v>100</v>
      </c>
      <c r="E45" s="156" t="s">
        <v>101</v>
      </c>
      <c r="F45" s="150" t="s">
        <v>102</v>
      </c>
      <c r="G45" s="137">
        <f>'Detalle Funcion Municipales'!I43</f>
        <v>0</v>
      </c>
      <c r="H45" s="138">
        <f>'Detalle Asistentes Educación'!I43</f>
        <v>0</v>
      </c>
      <c r="I45" s="139">
        <f>'Detalle Trabajadoras JUNJI'!I44</f>
        <v>0</v>
      </c>
      <c r="J45" s="45">
        <f t="shared" si="0"/>
        <v>0</v>
      </c>
    </row>
    <row r="46" spans="2:11" ht="16.5" customHeight="1" thickBot="1" x14ac:dyDescent="0.3">
      <c r="B46" s="153">
        <v>36</v>
      </c>
      <c r="C46" s="156" t="s">
        <v>96</v>
      </c>
      <c r="D46" s="159" t="s">
        <v>103</v>
      </c>
      <c r="E46" s="156" t="s">
        <v>97</v>
      </c>
      <c r="F46" s="150" t="s">
        <v>104</v>
      </c>
      <c r="G46" s="137">
        <f>'Detalle Funcion Municipales'!I44</f>
        <v>262756</v>
      </c>
      <c r="H46" s="138">
        <f>'Detalle Asistentes Educación'!I44</f>
        <v>14011464</v>
      </c>
      <c r="I46" s="139">
        <f>'Detalle Trabajadoras JUNJI'!I45</f>
        <v>2299115</v>
      </c>
      <c r="J46" s="45">
        <f t="shared" si="0"/>
        <v>16573335</v>
      </c>
    </row>
    <row r="47" spans="2:11" ht="16.5" customHeight="1" thickBot="1" x14ac:dyDescent="0.3">
      <c r="B47" s="152">
        <v>37</v>
      </c>
      <c r="C47" s="156" t="s">
        <v>96</v>
      </c>
      <c r="D47" s="159" t="s">
        <v>105</v>
      </c>
      <c r="E47" s="156" t="s">
        <v>100</v>
      </c>
      <c r="F47" s="150" t="s">
        <v>106</v>
      </c>
      <c r="G47" s="169">
        <f>'Detalle Funcion Municipales'!I45</f>
        <v>0</v>
      </c>
      <c r="H47" s="138">
        <f>'Detalle Asistentes Educación'!I45</f>
        <v>3087383</v>
      </c>
      <c r="I47" s="139">
        <f>'Detalle Trabajadoras JUNJI'!I46</f>
        <v>0</v>
      </c>
      <c r="J47" s="45">
        <f t="shared" si="0"/>
        <v>3087383</v>
      </c>
    </row>
    <row r="48" spans="2:11" ht="16.5" customHeight="1" thickBot="1" x14ac:dyDescent="0.3">
      <c r="B48" s="153">
        <v>38</v>
      </c>
      <c r="C48" s="156" t="s">
        <v>96</v>
      </c>
      <c r="D48" s="159" t="s">
        <v>107</v>
      </c>
      <c r="E48" s="156" t="s">
        <v>108</v>
      </c>
      <c r="F48" s="150" t="s">
        <v>109</v>
      </c>
      <c r="G48" s="137">
        <f>'Detalle Funcion Municipales'!I46</f>
        <v>0</v>
      </c>
      <c r="H48" s="138">
        <f>'Detalle Asistentes Educación'!I46</f>
        <v>985335</v>
      </c>
      <c r="I48" s="139">
        <f>'Detalle Trabajadoras JUNJI'!I47</f>
        <v>0</v>
      </c>
      <c r="J48" s="45">
        <f t="shared" si="0"/>
        <v>985335</v>
      </c>
    </row>
    <row r="49" spans="2:10" ht="16.5" customHeight="1" thickBot="1" x14ac:dyDescent="0.3">
      <c r="B49" s="152">
        <v>39</v>
      </c>
      <c r="C49" s="156" t="s">
        <v>96</v>
      </c>
      <c r="D49" s="159" t="s">
        <v>110</v>
      </c>
      <c r="E49" s="156" t="s">
        <v>110</v>
      </c>
      <c r="F49" s="150" t="s">
        <v>111</v>
      </c>
      <c r="G49" s="137">
        <f>'Detalle Funcion Municipales'!I47</f>
        <v>65689</v>
      </c>
      <c r="H49" s="138">
        <f>'Detalle Asistentes Educación'!I47</f>
        <v>2364804</v>
      </c>
      <c r="I49" s="139">
        <f>'Detalle Trabajadoras JUNJI'!I48</f>
        <v>1051024</v>
      </c>
      <c r="J49" s="45">
        <f t="shared" si="0"/>
        <v>3481517</v>
      </c>
    </row>
    <row r="50" spans="2:10" ht="16.5" customHeight="1" thickBot="1" x14ac:dyDescent="0.3">
      <c r="B50" s="153">
        <v>40</v>
      </c>
      <c r="C50" s="156" t="s">
        <v>96</v>
      </c>
      <c r="D50" s="159" t="s">
        <v>112</v>
      </c>
      <c r="E50" s="156" t="s">
        <v>112</v>
      </c>
      <c r="F50" s="150" t="s">
        <v>113</v>
      </c>
      <c r="G50" s="137">
        <f>'Detalle Funcion Municipales'!I48</f>
        <v>722579</v>
      </c>
      <c r="H50" s="138">
        <f>'Detalle Asistentes Educación'!I48</f>
        <v>0</v>
      </c>
      <c r="I50" s="139">
        <f>'Detalle Trabajadoras JUNJI'!I49</f>
        <v>0</v>
      </c>
      <c r="J50" s="45">
        <f t="shared" si="0"/>
        <v>722579</v>
      </c>
    </row>
    <row r="51" spans="2:10" ht="16.5" customHeight="1" thickBot="1" x14ac:dyDescent="0.3">
      <c r="B51" s="152">
        <v>41</v>
      </c>
      <c r="C51" s="156" t="s">
        <v>96</v>
      </c>
      <c r="D51" s="159" t="s">
        <v>114</v>
      </c>
      <c r="E51" s="156" t="s">
        <v>114</v>
      </c>
      <c r="F51" s="150" t="s">
        <v>115</v>
      </c>
      <c r="G51" s="137">
        <f>'Detalle Funcion Municipales'!I49</f>
        <v>0</v>
      </c>
      <c r="H51" s="138">
        <f>'Detalle Asistentes Educación'!I49</f>
        <v>454348</v>
      </c>
      <c r="I51" s="139">
        <f>'Detalle Trabajadoras JUNJI'!I50</f>
        <v>195607</v>
      </c>
      <c r="J51" s="45">
        <f t="shared" si="0"/>
        <v>649955</v>
      </c>
    </row>
    <row r="52" spans="2:10" ht="16.5" customHeight="1" thickBot="1" x14ac:dyDescent="0.3">
      <c r="B52" s="153">
        <v>42</v>
      </c>
      <c r="C52" s="156" t="s">
        <v>96</v>
      </c>
      <c r="D52" s="159" t="s">
        <v>98</v>
      </c>
      <c r="E52" s="156" t="s">
        <v>103</v>
      </c>
      <c r="F52" s="150" t="s">
        <v>116</v>
      </c>
      <c r="G52" s="140">
        <f>'Detalle Funcion Municipales'!I50</f>
        <v>0</v>
      </c>
      <c r="H52" s="138">
        <f>'Detalle Asistentes Educación'!I50</f>
        <v>3645632</v>
      </c>
      <c r="I52" s="139">
        <f>'Detalle Trabajadoras JUNJI'!I51</f>
        <v>0</v>
      </c>
      <c r="J52" s="45">
        <f t="shared" si="0"/>
        <v>3645632</v>
      </c>
    </row>
    <row r="53" spans="2:10" ht="16.5" customHeight="1" thickBot="1" x14ac:dyDescent="0.3">
      <c r="B53" s="152">
        <v>43</v>
      </c>
      <c r="C53" s="156" t="s">
        <v>96</v>
      </c>
      <c r="D53" s="159" t="s">
        <v>101</v>
      </c>
      <c r="E53" s="156" t="s">
        <v>107</v>
      </c>
      <c r="F53" s="150" t="s">
        <v>117</v>
      </c>
      <c r="G53" s="140">
        <f>'Detalle Funcion Municipales'!I51</f>
        <v>0</v>
      </c>
      <c r="H53" s="138">
        <f>'Detalle Asistentes Educación'!I51</f>
        <v>919646</v>
      </c>
      <c r="I53" s="139">
        <f>'Detalle Trabajadoras JUNJI'!I52</f>
        <v>328445</v>
      </c>
      <c r="J53" s="45">
        <f t="shared" si="0"/>
        <v>1248091</v>
      </c>
    </row>
    <row r="54" spans="2:10" ht="16.5" customHeight="1" thickBot="1" x14ac:dyDescent="0.3">
      <c r="B54" s="153">
        <v>44</v>
      </c>
      <c r="C54" s="156" t="s">
        <v>118</v>
      </c>
      <c r="D54" s="159" t="s">
        <v>119</v>
      </c>
      <c r="E54" s="156" t="s">
        <v>120</v>
      </c>
      <c r="F54" s="150" t="s">
        <v>121</v>
      </c>
      <c r="G54" s="137">
        <f>'Detalle Funcion Municipales'!I52</f>
        <v>2756384</v>
      </c>
      <c r="H54" s="138">
        <f>'Detalle Asistentes Educación'!I52</f>
        <v>25224576</v>
      </c>
      <c r="I54" s="139">
        <f>'Detalle Trabajadoras JUNJI'!I53</f>
        <v>2758938</v>
      </c>
      <c r="J54" s="45">
        <f t="shared" si="0"/>
        <v>30739898</v>
      </c>
    </row>
    <row r="55" spans="2:10" ht="16.5" customHeight="1" thickBot="1" x14ac:dyDescent="0.3">
      <c r="B55" s="152">
        <v>45</v>
      </c>
      <c r="C55" s="156" t="s">
        <v>118</v>
      </c>
      <c r="D55" s="159" t="s">
        <v>122</v>
      </c>
      <c r="E55" s="156" t="s">
        <v>123</v>
      </c>
      <c r="F55" s="150" t="s">
        <v>124</v>
      </c>
      <c r="G55" s="137">
        <f>'Detalle Funcion Municipales'!I53</f>
        <v>0</v>
      </c>
      <c r="H55" s="138">
        <f>'Detalle Asistentes Educación'!I53</f>
        <v>525512</v>
      </c>
      <c r="I55" s="139">
        <f>'Detalle Trabajadoras JUNJI'!I54</f>
        <v>0</v>
      </c>
      <c r="J55" s="45">
        <f t="shared" si="0"/>
        <v>525512</v>
      </c>
    </row>
    <row r="56" spans="2:10" ht="16.5" customHeight="1" thickBot="1" x14ac:dyDescent="0.3">
      <c r="B56" s="153">
        <v>46</v>
      </c>
      <c r="C56" s="156" t="s">
        <v>118</v>
      </c>
      <c r="D56" s="160" t="s">
        <v>125</v>
      </c>
      <c r="E56" s="156" t="s">
        <v>126</v>
      </c>
      <c r="F56" s="150" t="s">
        <v>127</v>
      </c>
      <c r="G56" s="137">
        <f>'Detalle Funcion Municipales'!I54</f>
        <v>65689</v>
      </c>
      <c r="H56" s="138">
        <f>'Detalle Asistentes Educación'!I54</f>
        <v>45052</v>
      </c>
      <c r="I56" s="139">
        <f>'Detalle Trabajadoras JUNJI'!I55</f>
        <v>0</v>
      </c>
      <c r="J56" s="45">
        <f t="shared" si="0"/>
        <v>110741</v>
      </c>
    </row>
    <row r="57" spans="2:10" ht="16.5" customHeight="1" thickBot="1" x14ac:dyDescent="0.3">
      <c r="B57" s="152">
        <v>47</v>
      </c>
      <c r="C57" s="156" t="s">
        <v>118</v>
      </c>
      <c r="D57" s="159" t="s">
        <v>128</v>
      </c>
      <c r="E57" s="156" t="s">
        <v>129</v>
      </c>
      <c r="F57" s="150" t="s">
        <v>130</v>
      </c>
      <c r="G57" s="140">
        <f>'Detalle Funcion Municipales'!I55</f>
        <v>0</v>
      </c>
      <c r="H57" s="138">
        <f>'Detalle Asistentes Educación'!I55</f>
        <v>194877</v>
      </c>
      <c r="I57" s="139">
        <f>'Detalle Trabajadoras JUNJI'!I56</f>
        <v>0</v>
      </c>
      <c r="J57" s="45">
        <f t="shared" si="0"/>
        <v>194877</v>
      </c>
    </row>
    <row r="58" spans="2:10" ht="16.5" customHeight="1" thickBot="1" x14ac:dyDescent="0.3">
      <c r="B58" s="153">
        <v>48</v>
      </c>
      <c r="C58" s="156" t="s">
        <v>118</v>
      </c>
      <c r="D58" s="159" t="s">
        <v>131</v>
      </c>
      <c r="E58" s="156" t="s">
        <v>132</v>
      </c>
      <c r="F58" s="150" t="s">
        <v>133</v>
      </c>
      <c r="G58" s="169">
        <f>'Detalle Funcion Municipales'!I56</f>
        <v>65689</v>
      </c>
      <c r="H58" s="138">
        <f>'Detalle Asistentes Educación'!I56</f>
        <v>0</v>
      </c>
      <c r="I58" s="139">
        <f>'Detalle Trabajadoras JUNJI'!I57</f>
        <v>0</v>
      </c>
      <c r="J58" s="45">
        <f t="shared" si="0"/>
        <v>65689</v>
      </c>
    </row>
    <row r="59" spans="2:10" ht="16.5" customHeight="1" thickBot="1" x14ac:dyDescent="0.3">
      <c r="B59" s="152">
        <v>49</v>
      </c>
      <c r="C59" s="156" t="s">
        <v>118</v>
      </c>
      <c r="D59" s="159" t="s">
        <v>134</v>
      </c>
      <c r="E59" s="156" t="s">
        <v>134</v>
      </c>
      <c r="F59" s="150" t="s">
        <v>135</v>
      </c>
      <c r="G59" s="137">
        <f>'Detalle Funcion Municipales'!I57</f>
        <v>131378</v>
      </c>
      <c r="H59" s="138">
        <f>'Detalle Asistentes Educación'!I57</f>
        <v>0</v>
      </c>
      <c r="I59" s="139">
        <f>'Detalle Trabajadoras JUNJI'!I58</f>
        <v>0</v>
      </c>
      <c r="J59" s="45">
        <f t="shared" si="0"/>
        <v>131378</v>
      </c>
    </row>
    <row r="60" spans="2:10" ht="16.5" customHeight="1" thickBot="1" x14ac:dyDescent="0.3">
      <c r="B60" s="153">
        <v>50</v>
      </c>
      <c r="C60" s="156" t="s">
        <v>118</v>
      </c>
      <c r="D60" s="159" t="s">
        <v>136</v>
      </c>
      <c r="E60" s="156" t="s">
        <v>136</v>
      </c>
      <c r="F60" s="150" t="s">
        <v>137</v>
      </c>
      <c r="G60" s="140">
        <f>'Detalle Funcion Municipales'!I58</f>
        <v>0</v>
      </c>
      <c r="H60" s="138">
        <f>'Detalle Asistentes Educación'!I58</f>
        <v>459823</v>
      </c>
      <c r="I60" s="139">
        <f>'Detalle Trabajadoras JUNJI'!I59</f>
        <v>197067</v>
      </c>
      <c r="J60" s="45">
        <f t="shared" si="0"/>
        <v>656890</v>
      </c>
    </row>
    <row r="61" spans="2:10" ht="16.5" customHeight="1" thickBot="1" x14ac:dyDescent="0.3">
      <c r="B61" s="152">
        <v>51</v>
      </c>
      <c r="C61" s="156" t="s">
        <v>118</v>
      </c>
      <c r="D61" s="160" t="s">
        <v>138</v>
      </c>
      <c r="E61" s="156" t="s">
        <v>139</v>
      </c>
      <c r="F61" s="150" t="s">
        <v>140</v>
      </c>
      <c r="G61" s="137">
        <f>'Detalle Funcion Municipales'!I59</f>
        <v>262756</v>
      </c>
      <c r="H61" s="138">
        <f>'Detalle Asistentes Educación'!I59</f>
        <v>173346</v>
      </c>
      <c r="I61" s="139">
        <f>'Detalle Trabajadoras JUNJI'!I60</f>
        <v>65689</v>
      </c>
      <c r="J61" s="45">
        <f t="shared" si="0"/>
        <v>501791</v>
      </c>
    </row>
    <row r="62" spans="2:10" ht="16.5" customHeight="1" thickBot="1" x14ac:dyDescent="0.3">
      <c r="B62" s="153">
        <v>52</v>
      </c>
      <c r="C62" s="156" t="s">
        <v>118</v>
      </c>
      <c r="D62" s="159" t="s">
        <v>132</v>
      </c>
      <c r="E62" s="156" t="s">
        <v>119</v>
      </c>
      <c r="F62" s="150" t="s">
        <v>141</v>
      </c>
      <c r="G62" s="137">
        <f>'Detalle Funcion Municipales'!I60</f>
        <v>1051024</v>
      </c>
      <c r="H62" s="138">
        <f>'Detalle Asistentes Educación'!I60</f>
        <v>3941340</v>
      </c>
      <c r="I62" s="139">
        <f>'Detalle Trabajadoras JUNJI'!I61</f>
        <v>2890316</v>
      </c>
      <c r="J62" s="45">
        <f t="shared" si="0"/>
        <v>7882680</v>
      </c>
    </row>
    <row r="63" spans="2:10" ht="16.5" customHeight="1" thickBot="1" x14ac:dyDescent="0.3">
      <c r="B63" s="152">
        <v>53</v>
      </c>
      <c r="C63" s="156" t="s">
        <v>118</v>
      </c>
      <c r="D63" s="160" t="s">
        <v>142</v>
      </c>
      <c r="E63" s="156" t="s">
        <v>125</v>
      </c>
      <c r="F63" s="150" t="s">
        <v>143</v>
      </c>
      <c r="G63" s="137">
        <f>'Detalle Funcion Municipales'!I61</f>
        <v>0</v>
      </c>
      <c r="H63" s="138">
        <f>'Detalle Asistentes Educación'!I61</f>
        <v>536460</v>
      </c>
      <c r="I63" s="139">
        <f>'Detalle Trabajadoras JUNJI'!I62</f>
        <v>65689</v>
      </c>
      <c r="J63" s="45">
        <f t="shared" si="0"/>
        <v>602149</v>
      </c>
    </row>
    <row r="64" spans="2:10" ht="16.5" customHeight="1" thickBot="1" x14ac:dyDescent="0.3">
      <c r="B64" s="153">
        <v>54</v>
      </c>
      <c r="C64" s="156" t="s">
        <v>144</v>
      </c>
      <c r="D64" s="159" t="s">
        <v>145</v>
      </c>
      <c r="E64" s="156" t="s">
        <v>8</v>
      </c>
      <c r="F64" s="150" t="s">
        <v>146</v>
      </c>
      <c r="G64" s="137">
        <f>'Detalle Funcion Municipales'!I62</f>
        <v>12119620</v>
      </c>
      <c r="H64" s="138">
        <f>'Detalle Asistentes Educación'!I62</f>
        <v>66298187</v>
      </c>
      <c r="I64" s="139">
        <f>'Detalle Trabajadoras JUNJI'!I63</f>
        <v>6697355</v>
      </c>
      <c r="J64" s="45">
        <f t="shared" si="0"/>
        <v>85115162</v>
      </c>
    </row>
    <row r="65" spans="2:10" ht="16.5" customHeight="1" thickBot="1" x14ac:dyDescent="0.3">
      <c r="B65" s="152">
        <v>55</v>
      </c>
      <c r="C65" s="156" t="s">
        <v>144</v>
      </c>
      <c r="D65" s="159" t="s">
        <v>147</v>
      </c>
      <c r="E65" s="156" t="s">
        <v>148</v>
      </c>
      <c r="F65" s="150" t="s">
        <v>149</v>
      </c>
      <c r="G65" s="137">
        <f>'Detalle Funcion Municipales'!I63</f>
        <v>0</v>
      </c>
      <c r="H65" s="138">
        <f>'Detalle Asistentes Educación'!I63</f>
        <v>459823</v>
      </c>
      <c r="I65" s="139">
        <f>'Detalle Trabajadoras JUNJI'!I64</f>
        <v>0</v>
      </c>
      <c r="J65" s="45">
        <f t="shared" si="0"/>
        <v>459823</v>
      </c>
    </row>
    <row r="66" spans="2:10" ht="16.5" customHeight="1" thickBot="1" x14ac:dyDescent="0.3">
      <c r="B66" s="153">
        <v>56</v>
      </c>
      <c r="C66" s="157" t="s">
        <v>144</v>
      </c>
      <c r="D66" s="159" t="s">
        <v>150</v>
      </c>
      <c r="E66" s="156" t="s">
        <v>151</v>
      </c>
      <c r="F66" s="150" t="s">
        <v>152</v>
      </c>
      <c r="G66" s="137">
        <f>'Detalle Funcion Municipales'!I64</f>
        <v>0</v>
      </c>
      <c r="H66" s="138">
        <f>'Detalle Asistentes Educación'!I64</f>
        <v>1510847</v>
      </c>
      <c r="I66" s="139">
        <f>'Detalle Trabajadoras JUNJI'!I65</f>
        <v>0</v>
      </c>
      <c r="J66" s="45">
        <f t="shared" si="0"/>
        <v>1510847</v>
      </c>
    </row>
    <row r="67" spans="2:10" ht="16.5" customHeight="1" thickBot="1" x14ac:dyDescent="0.3">
      <c r="B67" s="144">
        <v>57</v>
      </c>
      <c r="C67" s="154" t="s">
        <v>144</v>
      </c>
      <c r="D67" s="148" t="s">
        <v>153</v>
      </c>
      <c r="E67" s="157" t="s">
        <v>154</v>
      </c>
      <c r="F67" s="151" t="s">
        <v>155</v>
      </c>
      <c r="G67" s="137">
        <f>'Detalle Funcion Municipales'!I65</f>
        <v>131377</v>
      </c>
      <c r="H67" s="138">
        <f>'Detalle Asistentes Educación'!I65</f>
        <v>262756</v>
      </c>
      <c r="I67" s="139">
        <f>'Detalle Trabajadoras JUNJI'!I66</f>
        <v>0</v>
      </c>
      <c r="J67" s="45">
        <f t="shared" si="0"/>
        <v>394133</v>
      </c>
    </row>
    <row r="68" spans="2:10" ht="16.5" customHeight="1" thickBot="1" x14ac:dyDescent="0.3">
      <c r="B68" s="178" t="s">
        <v>156</v>
      </c>
      <c r="C68" s="179"/>
      <c r="D68" s="179"/>
      <c r="E68" s="179"/>
      <c r="F68" s="179"/>
      <c r="G68" s="41">
        <f>SUM(G11:G67)</f>
        <v>59656407</v>
      </c>
      <c r="H68" s="41">
        <f t="shared" ref="H68:J68" si="1">SUM(H11:H67)</f>
        <v>464779261</v>
      </c>
      <c r="I68" s="41">
        <f t="shared" si="1"/>
        <v>66444781</v>
      </c>
      <c r="J68" s="41">
        <f t="shared" si="1"/>
        <v>590880449</v>
      </c>
    </row>
    <row r="69" spans="2:10" ht="15.75" thickBot="1" x14ac:dyDescent="0.3"/>
    <row r="70" spans="2:10" ht="15.75" thickBot="1" x14ac:dyDescent="0.3">
      <c r="B70" s="146"/>
      <c r="C70" s="63"/>
      <c r="D70"/>
      <c r="E70" s="64" t="s">
        <v>177</v>
      </c>
      <c r="G70" s="24"/>
      <c r="H70" s="25"/>
      <c r="I70" s="25"/>
      <c r="J70" s="26"/>
    </row>
    <row r="71" spans="2:10" x14ac:dyDescent="0.25">
      <c r="B71" s="147"/>
      <c r="G71" s="26"/>
      <c r="H71" s="27"/>
      <c r="I71" s="27"/>
      <c r="J71" s="26"/>
    </row>
    <row r="72" spans="2:10" x14ac:dyDescent="0.25">
      <c r="B72" s="147"/>
      <c r="G72" s="26"/>
      <c r="H72" s="26"/>
      <c r="I72" s="26"/>
      <c r="J72" s="26"/>
    </row>
    <row r="73" spans="2:10" x14ac:dyDescent="0.25">
      <c r="G73" s="26"/>
      <c r="H73" s="26"/>
      <c r="I73" s="26"/>
      <c r="J73" s="26"/>
    </row>
  </sheetData>
  <mergeCells count="8">
    <mergeCell ref="B1:J1"/>
    <mergeCell ref="B2:J2"/>
    <mergeCell ref="B5:J5"/>
    <mergeCell ref="G9:J9"/>
    <mergeCell ref="B68:F68"/>
    <mergeCell ref="B6:J6"/>
    <mergeCell ref="B3:J3"/>
    <mergeCell ref="B4:J4"/>
  </mergeCells>
  <printOptions horizontalCentered="1"/>
  <pageMargins left="0.70866141732283472" right="0.70866141732283472" top="0.35433070866141736" bottom="0.35433070866141736" header="0.31496062992125984" footer="0.31496062992125984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0"/>
  <sheetViews>
    <sheetView topLeftCell="C49" zoomScale="160" zoomScaleNormal="160" workbookViewId="0">
      <selection activeCell="G62" sqref="G62"/>
    </sheetView>
  </sheetViews>
  <sheetFormatPr baseColWidth="10" defaultRowHeight="15" x14ac:dyDescent="0.25"/>
  <cols>
    <col min="1" max="1" width="6.42578125" customWidth="1"/>
    <col min="2" max="2" width="5" customWidth="1"/>
    <col min="3" max="3" width="6.28515625" customWidth="1"/>
    <col min="4" max="4" width="8.42578125" customWidth="1"/>
    <col min="5" max="5" width="28.42578125" bestFit="1" customWidth="1"/>
    <col min="6" max="6" width="15.28515625" customWidth="1"/>
    <col min="7" max="7" width="16.5703125" customWidth="1"/>
    <col min="8" max="8" width="16" customWidth="1"/>
    <col min="9" max="9" width="17.8554687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1" spans="2:12" ht="20.25" customHeight="1" x14ac:dyDescent="0.3">
      <c r="B1" s="174" t="s">
        <v>179</v>
      </c>
      <c r="C1" s="174"/>
      <c r="D1" s="174"/>
      <c r="E1" s="174"/>
      <c r="F1" s="174"/>
      <c r="G1" s="174"/>
      <c r="H1" s="174"/>
      <c r="I1" s="174"/>
      <c r="J1" s="174"/>
    </row>
    <row r="2" spans="2:12" ht="20.25" x14ac:dyDescent="0.3">
      <c r="B2" s="184" t="s">
        <v>0</v>
      </c>
      <c r="C2" s="184"/>
      <c r="D2" s="184"/>
      <c r="E2" s="184"/>
      <c r="F2" s="184"/>
      <c r="G2" s="184"/>
      <c r="H2" s="184"/>
      <c r="I2" s="184"/>
      <c r="J2" s="184"/>
    </row>
    <row r="3" spans="2:12" ht="31.5" customHeight="1" x14ac:dyDescent="0.25">
      <c r="B3" s="181" t="s">
        <v>181</v>
      </c>
      <c r="C3" s="181"/>
      <c r="D3" s="181"/>
      <c r="E3" s="181"/>
      <c r="F3" s="181"/>
      <c r="G3" s="181"/>
      <c r="H3" s="181"/>
      <c r="I3" s="181"/>
      <c r="J3" s="181"/>
    </row>
    <row r="4" spans="2:12" ht="36" customHeight="1" x14ac:dyDescent="0.25">
      <c r="B4" s="175" t="s">
        <v>180</v>
      </c>
      <c r="C4" s="175"/>
      <c r="D4" s="175"/>
      <c r="E4" s="175"/>
      <c r="F4" s="175"/>
      <c r="G4" s="175"/>
      <c r="H4" s="175"/>
      <c r="I4" s="175"/>
      <c r="J4" s="175"/>
    </row>
    <row r="5" spans="2:12" ht="38.25" customHeight="1" x14ac:dyDescent="0.25">
      <c r="B5" s="175" t="s">
        <v>174</v>
      </c>
      <c r="C5" s="175"/>
      <c r="D5" s="175"/>
      <c r="E5" s="175"/>
      <c r="F5" s="175"/>
      <c r="G5" s="175"/>
      <c r="H5" s="175"/>
      <c r="I5" s="175"/>
      <c r="J5" s="175"/>
    </row>
    <row r="6" spans="2:12" ht="18" customHeight="1" x14ac:dyDescent="0.25">
      <c r="B6" s="39"/>
      <c r="C6" s="39"/>
      <c r="D6" s="39"/>
      <c r="E6" s="39"/>
      <c r="F6" s="39"/>
      <c r="G6" s="39"/>
      <c r="H6" s="39"/>
      <c r="I6" s="39"/>
    </row>
    <row r="7" spans="2:12" ht="15.75" thickBot="1" x14ac:dyDescent="0.3">
      <c r="F7" s="168"/>
      <c r="G7" s="1"/>
    </row>
    <row r="8" spans="2:12" ht="38.25" customHeight="1" thickBot="1" x14ac:dyDescent="0.3">
      <c r="B8" s="28" t="s">
        <v>1</v>
      </c>
      <c r="C8" s="29" t="s">
        <v>2</v>
      </c>
      <c r="D8" s="30" t="s">
        <v>4</v>
      </c>
      <c r="E8" s="31" t="s">
        <v>5</v>
      </c>
      <c r="F8" s="2" t="s">
        <v>6</v>
      </c>
      <c r="G8" s="3" t="s">
        <v>166</v>
      </c>
      <c r="H8" s="13" t="s">
        <v>169</v>
      </c>
      <c r="I8" s="12" t="s">
        <v>175</v>
      </c>
    </row>
    <row r="9" spans="2:12" x14ac:dyDescent="0.25">
      <c r="B9" s="133">
        <v>1</v>
      </c>
      <c r="C9" s="134" t="s">
        <v>7</v>
      </c>
      <c r="D9" s="135" t="s">
        <v>9</v>
      </c>
      <c r="E9" s="126" t="s">
        <v>10</v>
      </c>
      <c r="F9" s="89">
        <v>84</v>
      </c>
      <c r="G9" s="111">
        <v>5296723</v>
      </c>
      <c r="H9" s="33"/>
      <c r="I9" s="34">
        <f>G9+H9</f>
        <v>5296723</v>
      </c>
      <c r="J9" s="4"/>
      <c r="K9" s="4"/>
      <c r="L9" s="4"/>
    </row>
    <row r="10" spans="2:12" x14ac:dyDescent="0.25">
      <c r="B10" s="85">
        <v>2</v>
      </c>
      <c r="C10" s="86" t="s">
        <v>7</v>
      </c>
      <c r="D10" s="136" t="s">
        <v>12</v>
      </c>
      <c r="E10" s="88" t="s">
        <v>13</v>
      </c>
      <c r="F10" s="89">
        <v>31</v>
      </c>
      <c r="G10" s="90">
        <v>2003727</v>
      </c>
      <c r="H10" s="32"/>
      <c r="I10" s="35">
        <f t="shared" ref="I10:I65" si="0">G10+H10</f>
        <v>2003727</v>
      </c>
      <c r="J10" s="4"/>
      <c r="K10" s="4"/>
      <c r="L10" s="4"/>
    </row>
    <row r="11" spans="2:12" x14ac:dyDescent="0.25">
      <c r="B11" s="85">
        <v>3</v>
      </c>
      <c r="C11" s="86" t="s">
        <v>7</v>
      </c>
      <c r="D11" s="87" t="s">
        <v>15</v>
      </c>
      <c r="E11" s="88" t="s">
        <v>16</v>
      </c>
      <c r="F11" s="92">
        <v>8</v>
      </c>
      <c r="G11" s="93">
        <v>459824</v>
      </c>
      <c r="H11" s="32"/>
      <c r="I11" s="35">
        <f t="shared" si="0"/>
        <v>459824</v>
      </c>
      <c r="J11" s="4"/>
      <c r="K11" s="4"/>
      <c r="L11" s="4"/>
    </row>
    <row r="12" spans="2:12" x14ac:dyDescent="0.25">
      <c r="B12" s="85">
        <v>4</v>
      </c>
      <c r="C12" s="86" t="s">
        <v>7</v>
      </c>
      <c r="D12" s="87" t="s">
        <v>18</v>
      </c>
      <c r="E12" s="88" t="s">
        <v>19</v>
      </c>
      <c r="F12" s="89">
        <v>5</v>
      </c>
      <c r="G12" s="90">
        <v>328445</v>
      </c>
      <c r="H12" s="32"/>
      <c r="I12" s="35">
        <f t="shared" si="0"/>
        <v>328445</v>
      </c>
      <c r="J12" s="4"/>
      <c r="K12" s="4"/>
      <c r="L12" s="4"/>
    </row>
    <row r="13" spans="2:12" x14ac:dyDescent="0.25">
      <c r="B13" s="85">
        <v>5</v>
      </c>
      <c r="C13" s="86" t="s">
        <v>7</v>
      </c>
      <c r="D13" s="87" t="s">
        <v>21</v>
      </c>
      <c r="E13" s="88" t="s">
        <v>22</v>
      </c>
      <c r="F13" s="92"/>
      <c r="G13" s="93"/>
      <c r="H13" s="32"/>
      <c r="I13" s="35">
        <f t="shared" si="0"/>
        <v>0</v>
      </c>
      <c r="J13" s="4"/>
      <c r="K13" s="4"/>
      <c r="L13" s="4"/>
    </row>
    <row r="14" spans="2:12" x14ac:dyDescent="0.25">
      <c r="B14" s="85">
        <v>6</v>
      </c>
      <c r="C14" s="86" t="s">
        <v>7</v>
      </c>
      <c r="D14" s="87" t="s">
        <v>24</v>
      </c>
      <c r="E14" s="88" t="s">
        <v>25</v>
      </c>
      <c r="F14" s="89">
        <v>5</v>
      </c>
      <c r="G14" s="90">
        <v>328445</v>
      </c>
      <c r="H14" s="32"/>
      <c r="I14" s="35">
        <f t="shared" si="0"/>
        <v>328445</v>
      </c>
      <c r="J14" s="4"/>
      <c r="K14" s="4"/>
      <c r="L14" s="4"/>
    </row>
    <row r="15" spans="2:12" x14ac:dyDescent="0.25">
      <c r="B15" s="85">
        <v>7</v>
      </c>
      <c r="C15" s="86" t="s">
        <v>7</v>
      </c>
      <c r="D15" s="87" t="s">
        <v>27</v>
      </c>
      <c r="E15" s="88" t="s">
        <v>28</v>
      </c>
      <c r="F15" s="89">
        <v>1</v>
      </c>
      <c r="G15" s="90">
        <v>65689</v>
      </c>
      <c r="H15" s="32"/>
      <c r="I15" s="35">
        <f t="shared" si="0"/>
        <v>65689</v>
      </c>
      <c r="J15" s="4"/>
      <c r="K15" s="36"/>
      <c r="L15" s="36"/>
    </row>
    <row r="16" spans="2:12" x14ac:dyDescent="0.25">
      <c r="B16" s="85">
        <v>8</v>
      </c>
      <c r="C16" s="86" t="s">
        <v>29</v>
      </c>
      <c r="D16" s="87" t="s">
        <v>31</v>
      </c>
      <c r="E16" s="88" t="s">
        <v>32</v>
      </c>
      <c r="F16" s="89">
        <v>151</v>
      </c>
      <c r="G16" s="90">
        <v>9675622</v>
      </c>
      <c r="H16" s="32"/>
      <c r="I16" s="35">
        <f t="shared" si="0"/>
        <v>9675622</v>
      </c>
      <c r="J16" s="4"/>
      <c r="K16" s="36"/>
      <c r="L16" s="36"/>
    </row>
    <row r="17" spans="2:12" x14ac:dyDescent="0.25">
      <c r="B17" s="85">
        <v>9</v>
      </c>
      <c r="C17" s="86" t="s">
        <v>29</v>
      </c>
      <c r="D17" s="87" t="s">
        <v>34</v>
      </c>
      <c r="E17" s="88" t="s">
        <v>35</v>
      </c>
      <c r="F17" s="89">
        <v>16</v>
      </c>
      <c r="G17" s="90">
        <v>985335</v>
      </c>
      <c r="H17" s="32"/>
      <c r="I17" s="35">
        <f t="shared" si="0"/>
        <v>985335</v>
      </c>
      <c r="J17" s="4"/>
      <c r="K17" s="36"/>
      <c r="L17" s="36"/>
    </row>
    <row r="18" spans="2:12" x14ac:dyDescent="0.25">
      <c r="B18" s="85">
        <v>10</v>
      </c>
      <c r="C18" s="86" t="s">
        <v>29</v>
      </c>
      <c r="D18" s="87" t="s">
        <v>37</v>
      </c>
      <c r="E18" s="88" t="s">
        <v>38</v>
      </c>
      <c r="F18" s="89">
        <v>14</v>
      </c>
      <c r="G18" s="90">
        <v>885342</v>
      </c>
      <c r="H18" s="32"/>
      <c r="I18" s="35">
        <f t="shared" si="0"/>
        <v>885342</v>
      </c>
      <c r="K18" s="36"/>
      <c r="L18" s="36"/>
    </row>
    <row r="19" spans="2:12" x14ac:dyDescent="0.25">
      <c r="B19" s="85">
        <v>11</v>
      </c>
      <c r="C19" s="86" t="s">
        <v>29</v>
      </c>
      <c r="D19" s="87" t="s">
        <v>40</v>
      </c>
      <c r="E19" s="88" t="s">
        <v>41</v>
      </c>
      <c r="F19" s="89">
        <v>27</v>
      </c>
      <c r="G19" s="90">
        <v>1773603</v>
      </c>
      <c r="H19" s="32"/>
      <c r="I19" s="35">
        <f t="shared" si="0"/>
        <v>1773603</v>
      </c>
      <c r="K19" s="36"/>
      <c r="L19" s="36"/>
    </row>
    <row r="20" spans="2:12" x14ac:dyDescent="0.25">
      <c r="B20" s="85">
        <v>12</v>
      </c>
      <c r="C20" s="86" t="s">
        <v>29</v>
      </c>
      <c r="D20" s="87" t="s">
        <v>42</v>
      </c>
      <c r="E20" s="88" t="s">
        <v>43</v>
      </c>
      <c r="F20" s="89">
        <v>67</v>
      </c>
      <c r="G20" s="90">
        <v>4356639</v>
      </c>
      <c r="H20" s="32"/>
      <c r="I20" s="35">
        <f t="shared" si="0"/>
        <v>4356639</v>
      </c>
      <c r="K20" s="36"/>
      <c r="L20" s="36"/>
    </row>
    <row r="21" spans="2:12" x14ac:dyDescent="0.25">
      <c r="B21" s="85">
        <v>13</v>
      </c>
      <c r="C21" s="86" t="s">
        <v>29</v>
      </c>
      <c r="D21" s="87" t="s">
        <v>44</v>
      </c>
      <c r="E21" s="88" t="s">
        <v>45</v>
      </c>
      <c r="F21" s="114"/>
      <c r="G21" s="115"/>
      <c r="H21" s="32"/>
      <c r="I21" s="35">
        <f t="shared" si="0"/>
        <v>0</v>
      </c>
      <c r="K21" s="36"/>
      <c r="L21" s="36"/>
    </row>
    <row r="22" spans="2:12" x14ac:dyDescent="0.25">
      <c r="B22" s="85">
        <v>14</v>
      </c>
      <c r="C22" s="86" t="s">
        <v>29</v>
      </c>
      <c r="D22" s="87" t="s">
        <v>46</v>
      </c>
      <c r="E22" s="88" t="s">
        <v>47</v>
      </c>
      <c r="F22" s="112">
        <v>3</v>
      </c>
      <c r="G22" s="113">
        <v>197067</v>
      </c>
      <c r="H22" s="32"/>
      <c r="I22" s="35">
        <f t="shared" si="0"/>
        <v>197067</v>
      </c>
      <c r="K22" s="36"/>
      <c r="L22" s="36"/>
    </row>
    <row r="23" spans="2:12" x14ac:dyDescent="0.25">
      <c r="B23" s="85">
        <v>15</v>
      </c>
      <c r="C23" s="86" t="s">
        <v>29</v>
      </c>
      <c r="D23" s="87" t="s">
        <v>30</v>
      </c>
      <c r="E23" s="88" t="s">
        <v>48</v>
      </c>
      <c r="F23" s="112">
        <v>37</v>
      </c>
      <c r="G23" s="113">
        <v>2430493</v>
      </c>
      <c r="H23" s="32"/>
      <c r="I23" s="35">
        <f t="shared" si="0"/>
        <v>2430493</v>
      </c>
      <c r="K23" s="36"/>
      <c r="L23" s="36"/>
    </row>
    <row r="24" spans="2:12" x14ac:dyDescent="0.25">
      <c r="B24" s="85">
        <v>16</v>
      </c>
      <c r="C24" s="86" t="s">
        <v>29</v>
      </c>
      <c r="D24" s="87" t="s">
        <v>36</v>
      </c>
      <c r="E24" s="88" t="s">
        <v>49</v>
      </c>
      <c r="F24" s="112"/>
      <c r="G24" s="113"/>
      <c r="H24" s="32"/>
      <c r="I24" s="35">
        <f t="shared" si="0"/>
        <v>0</v>
      </c>
      <c r="K24" s="36"/>
      <c r="L24" s="36"/>
    </row>
    <row r="25" spans="2:12" x14ac:dyDescent="0.25">
      <c r="B25" s="85">
        <v>17</v>
      </c>
      <c r="C25" s="86" t="s">
        <v>50</v>
      </c>
      <c r="D25" s="87" t="s">
        <v>52</v>
      </c>
      <c r="E25" s="88" t="s">
        <v>53</v>
      </c>
      <c r="F25" s="112">
        <v>2</v>
      </c>
      <c r="G25" s="113">
        <v>131378</v>
      </c>
      <c r="H25" s="32"/>
      <c r="I25" s="35">
        <f t="shared" si="0"/>
        <v>131378</v>
      </c>
      <c r="K25" s="36"/>
      <c r="L25" s="36"/>
    </row>
    <row r="26" spans="2:12" x14ac:dyDescent="0.25">
      <c r="B26" s="85">
        <v>18</v>
      </c>
      <c r="C26" s="86" t="s">
        <v>50</v>
      </c>
      <c r="D26" s="87" t="s">
        <v>55</v>
      </c>
      <c r="E26" s="88" t="s">
        <v>56</v>
      </c>
      <c r="F26" s="171"/>
      <c r="G26" s="172"/>
      <c r="H26" s="32"/>
      <c r="I26" s="35">
        <f t="shared" si="0"/>
        <v>0</v>
      </c>
      <c r="K26" s="36"/>
      <c r="L26" s="36"/>
    </row>
    <row r="27" spans="2:12" x14ac:dyDescent="0.25">
      <c r="B27" s="85">
        <v>19</v>
      </c>
      <c r="C27" s="86">
        <v>10</v>
      </c>
      <c r="D27" s="87">
        <v>10302</v>
      </c>
      <c r="E27" s="88" t="s">
        <v>167</v>
      </c>
      <c r="F27" s="112">
        <v>7</v>
      </c>
      <c r="G27" s="113">
        <v>459823</v>
      </c>
      <c r="H27" s="32"/>
      <c r="I27" s="35">
        <f t="shared" si="0"/>
        <v>459823</v>
      </c>
      <c r="K27" s="36"/>
      <c r="L27" s="36"/>
    </row>
    <row r="28" spans="2:12" x14ac:dyDescent="0.25">
      <c r="B28" s="85">
        <v>20</v>
      </c>
      <c r="C28" s="86" t="s">
        <v>57</v>
      </c>
      <c r="D28" s="87" t="s">
        <v>59</v>
      </c>
      <c r="E28" s="88" t="s">
        <v>60</v>
      </c>
      <c r="F28" s="112">
        <v>36</v>
      </c>
      <c r="G28" s="113">
        <v>2026504</v>
      </c>
      <c r="H28" s="32"/>
      <c r="I28" s="35">
        <f t="shared" si="0"/>
        <v>2026504</v>
      </c>
      <c r="K28" s="36"/>
      <c r="L28" s="36"/>
    </row>
    <row r="29" spans="2:12" x14ac:dyDescent="0.25">
      <c r="B29" s="85">
        <v>21</v>
      </c>
      <c r="C29" s="86" t="s">
        <v>57</v>
      </c>
      <c r="D29" s="87" t="s">
        <v>62</v>
      </c>
      <c r="E29" s="88" t="s">
        <v>63</v>
      </c>
      <c r="F29" s="112">
        <v>36</v>
      </c>
      <c r="G29" s="113">
        <v>2139270</v>
      </c>
      <c r="H29" s="32"/>
      <c r="I29" s="35">
        <f t="shared" si="0"/>
        <v>2139270</v>
      </c>
      <c r="K29" s="36"/>
      <c r="L29" s="36"/>
    </row>
    <row r="30" spans="2:12" x14ac:dyDescent="0.25">
      <c r="B30" s="85">
        <v>22</v>
      </c>
      <c r="C30" s="86" t="s">
        <v>57</v>
      </c>
      <c r="D30" s="87" t="s">
        <v>65</v>
      </c>
      <c r="E30" s="88" t="s">
        <v>66</v>
      </c>
      <c r="F30" s="89">
        <v>11</v>
      </c>
      <c r="G30" s="90">
        <v>722579</v>
      </c>
      <c r="H30" s="32"/>
      <c r="I30" s="35">
        <f t="shared" si="0"/>
        <v>722579</v>
      </c>
      <c r="K30" s="36"/>
      <c r="L30" s="36"/>
    </row>
    <row r="31" spans="2:12" x14ac:dyDescent="0.25">
      <c r="B31" s="85">
        <v>23</v>
      </c>
      <c r="C31" s="86" t="s">
        <v>57</v>
      </c>
      <c r="D31" s="87" t="s">
        <v>68</v>
      </c>
      <c r="E31" s="88" t="s">
        <v>69</v>
      </c>
      <c r="F31" s="89">
        <v>2</v>
      </c>
      <c r="G31" s="90">
        <v>87585</v>
      </c>
      <c r="H31" s="32"/>
      <c r="I31" s="35">
        <f t="shared" si="0"/>
        <v>87585</v>
      </c>
      <c r="J31" s="7"/>
      <c r="K31" s="36"/>
      <c r="L31" s="36"/>
    </row>
    <row r="32" spans="2:12" x14ac:dyDescent="0.25">
      <c r="B32" s="85">
        <v>24</v>
      </c>
      <c r="C32" s="86" t="s">
        <v>57</v>
      </c>
      <c r="D32" s="87" t="s">
        <v>71</v>
      </c>
      <c r="E32" s="88" t="s">
        <v>72</v>
      </c>
      <c r="F32" s="89">
        <v>21</v>
      </c>
      <c r="G32" s="90">
        <v>1044820</v>
      </c>
      <c r="H32" s="32"/>
      <c r="I32" s="35">
        <f t="shared" si="0"/>
        <v>1044820</v>
      </c>
      <c r="K32" s="36"/>
      <c r="L32" s="36"/>
    </row>
    <row r="33" spans="2:12" x14ac:dyDescent="0.25">
      <c r="B33" s="85">
        <v>25</v>
      </c>
      <c r="C33" s="86" t="s">
        <v>57</v>
      </c>
      <c r="D33" s="87" t="s">
        <v>74</v>
      </c>
      <c r="E33" s="88" t="s">
        <v>75</v>
      </c>
      <c r="F33" s="89">
        <v>16</v>
      </c>
      <c r="G33" s="90">
        <v>1051024</v>
      </c>
      <c r="H33" s="32"/>
      <c r="I33" s="35">
        <f t="shared" si="0"/>
        <v>1051024</v>
      </c>
      <c r="K33" s="36"/>
      <c r="L33" s="36"/>
    </row>
    <row r="34" spans="2:12" x14ac:dyDescent="0.25">
      <c r="B34" s="85">
        <v>26</v>
      </c>
      <c r="C34" s="86" t="s">
        <v>57</v>
      </c>
      <c r="D34" s="87" t="s">
        <v>77</v>
      </c>
      <c r="E34" s="88" t="s">
        <v>78</v>
      </c>
      <c r="F34" s="89">
        <v>11</v>
      </c>
      <c r="G34" s="90">
        <v>665650</v>
      </c>
      <c r="H34" s="32"/>
      <c r="I34" s="35">
        <f t="shared" si="0"/>
        <v>665650</v>
      </c>
      <c r="K34" s="36"/>
      <c r="L34" s="36"/>
    </row>
    <row r="35" spans="2:12" x14ac:dyDescent="0.25">
      <c r="B35" s="85">
        <v>27</v>
      </c>
      <c r="C35" s="86" t="s">
        <v>57</v>
      </c>
      <c r="D35" s="87" t="s">
        <v>80</v>
      </c>
      <c r="E35" s="88" t="s">
        <v>81</v>
      </c>
      <c r="F35" s="89">
        <v>22</v>
      </c>
      <c r="G35" s="90">
        <v>939359</v>
      </c>
      <c r="H35" s="32"/>
      <c r="I35" s="35">
        <f t="shared" si="0"/>
        <v>939359</v>
      </c>
      <c r="K35" s="36"/>
      <c r="L35" s="36"/>
    </row>
    <row r="36" spans="2:12" x14ac:dyDescent="0.25">
      <c r="B36" s="85">
        <v>28</v>
      </c>
      <c r="C36" s="86" t="s">
        <v>57</v>
      </c>
      <c r="D36" s="87" t="s">
        <v>83</v>
      </c>
      <c r="E36" s="88" t="s">
        <v>84</v>
      </c>
      <c r="F36" s="89">
        <v>26</v>
      </c>
      <c r="G36" s="90">
        <v>1664121</v>
      </c>
      <c r="H36" s="72"/>
      <c r="I36" s="35">
        <f t="shared" si="0"/>
        <v>1664121</v>
      </c>
      <c r="K36" s="36"/>
      <c r="L36" s="36"/>
    </row>
    <row r="37" spans="2:12" x14ac:dyDescent="0.25">
      <c r="B37" s="85">
        <v>29</v>
      </c>
      <c r="C37" s="86" t="s">
        <v>57</v>
      </c>
      <c r="D37" s="87" t="s">
        <v>86</v>
      </c>
      <c r="E37" s="88" t="s">
        <v>87</v>
      </c>
      <c r="F37" s="89">
        <v>9</v>
      </c>
      <c r="G37" s="90">
        <v>591201</v>
      </c>
      <c r="H37" s="72"/>
      <c r="I37" s="35">
        <f t="shared" si="0"/>
        <v>591201</v>
      </c>
      <c r="K37" s="36"/>
      <c r="L37" s="36"/>
    </row>
    <row r="38" spans="2:12" x14ac:dyDescent="0.25">
      <c r="B38" s="85">
        <v>30</v>
      </c>
      <c r="C38" s="86" t="s">
        <v>57</v>
      </c>
      <c r="D38" s="87" t="s">
        <v>88</v>
      </c>
      <c r="E38" s="88" t="s">
        <v>89</v>
      </c>
      <c r="F38" s="89">
        <v>6</v>
      </c>
      <c r="G38" s="90">
        <v>394134</v>
      </c>
      <c r="H38" s="72"/>
      <c r="I38" s="35">
        <f t="shared" si="0"/>
        <v>394134</v>
      </c>
      <c r="K38" s="36"/>
      <c r="L38" s="36"/>
    </row>
    <row r="39" spans="2:12" x14ac:dyDescent="0.25">
      <c r="B39" s="85">
        <v>31</v>
      </c>
      <c r="C39" s="86" t="s">
        <v>57</v>
      </c>
      <c r="D39" s="87" t="s">
        <v>90</v>
      </c>
      <c r="E39" s="88" t="s">
        <v>91</v>
      </c>
      <c r="F39" s="89"/>
      <c r="G39" s="90"/>
      <c r="H39" s="72"/>
      <c r="I39" s="35">
        <f t="shared" si="0"/>
        <v>0</v>
      </c>
      <c r="K39" s="36"/>
      <c r="L39" s="36"/>
    </row>
    <row r="40" spans="2:12" x14ac:dyDescent="0.25">
      <c r="B40" s="85">
        <v>32</v>
      </c>
      <c r="C40" s="86" t="s">
        <v>57</v>
      </c>
      <c r="D40" s="87" t="s">
        <v>92</v>
      </c>
      <c r="E40" s="88" t="s">
        <v>93</v>
      </c>
      <c r="F40" s="89"/>
      <c r="G40" s="90"/>
      <c r="H40" s="72"/>
      <c r="I40" s="35">
        <f t="shared" si="0"/>
        <v>0</v>
      </c>
      <c r="K40" s="36"/>
      <c r="L40" s="36"/>
    </row>
    <row r="41" spans="2:12" x14ac:dyDescent="0.25">
      <c r="B41" s="85">
        <v>33</v>
      </c>
      <c r="C41" s="86" t="s">
        <v>57</v>
      </c>
      <c r="D41" s="87" t="s">
        <v>94</v>
      </c>
      <c r="E41" s="88" t="s">
        <v>95</v>
      </c>
      <c r="F41" s="89">
        <v>18</v>
      </c>
      <c r="G41" s="90">
        <v>1138609</v>
      </c>
      <c r="H41" s="72"/>
      <c r="I41" s="35">
        <f t="shared" si="0"/>
        <v>1138609</v>
      </c>
      <c r="K41" s="36"/>
      <c r="L41" s="36"/>
    </row>
    <row r="42" spans="2:12" x14ac:dyDescent="0.25">
      <c r="B42" s="85">
        <v>34</v>
      </c>
      <c r="C42" s="86" t="s">
        <v>96</v>
      </c>
      <c r="D42" s="87" t="s">
        <v>98</v>
      </c>
      <c r="E42" s="88" t="s">
        <v>99</v>
      </c>
      <c r="F42" s="89">
        <v>3</v>
      </c>
      <c r="G42" s="90">
        <v>178455</v>
      </c>
      <c r="H42" s="72"/>
      <c r="I42" s="35">
        <f t="shared" si="0"/>
        <v>178455</v>
      </c>
      <c r="K42" s="36"/>
      <c r="L42" s="36"/>
    </row>
    <row r="43" spans="2:12" x14ac:dyDescent="0.25">
      <c r="B43" s="85">
        <v>35</v>
      </c>
      <c r="C43" s="86" t="s">
        <v>96</v>
      </c>
      <c r="D43" s="87" t="s">
        <v>101</v>
      </c>
      <c r="E43" s="88" t="s">
        <v>102</v>
      </c>
      <c r="F43" s="89"/>
      <c r="G43" s="90"/>
      <c r="H43" s="72"/>
      <c r="I43" s="35">
        <f t="shared" si="0"/>
        <v>0</v>
      </c>
      <c r="K43" s="36"/>
      <c r="L43" s="36"/>
    </row>
    <row r="44" spans="2:12" x14ac:dyDescent="0.25">
      <c r="B44" s="85">
        <v>36</v>
      </c>
      <c r="C44" s="86" t="s">
        <v>96</v>
      </c>
      <c r="D44" s="87" t="s">
        <v>97</v>
      </c>
      <c r="E44" s="88" t="s">
        <v>104</v>
      </c>
      <c r="F44" s="89">
        <v>4</v>
      </c>
      <c r="G44" s="90">
        <v>262756</v>
      </c>
      <c r="H44" s="72"/>
      <c r="I44" s="35">
        <f t="shared" si="0"/>
        <v>262756</v>
      </c>
      <c r="K44" s="36"/>
      <c r="L44" s="36"/>
    </row>
    <row r="45" spans="2:12" x14ac:dyDescent="0.25">
      <c r="B45" s="85">
        <v>37</v>
      </c>
      <c r="C45" s="86" t="s">
        <v>96</v>
      </c>
      <c r="D45" s="87" t="s">
        <v>100</v>
      </c>
      <c r="E45" s="88" t="s">
        <v>106</v>
      </c>
      <c r="F45" s="89"/>
      <c r="G45" s="90"/>
      <c r="H45" s="72"/>
      <c r="I45" s="35">
        <f t="shared" si="0"/>
        <v>0</v>
      </c>
      <c r="K45" s="36"/>
      <c r="L45" s="36"/>
    </row>
    <row r="46" spans="2:12" x14ac:dyDescent="0.25">
      <c r="B46" s="85">
        <v>38</v>
      </c>
      <c r="C46" s="86" t="s">
        <v>96</v>
      </c>
      <c r="D46" s="87" t="s">
        <v>108</v>
      </c>
      <c r="E46" s="88" t="s">
        <v>109</v>
      </c>
      <c r="F46" s="114"/>
      <c r="G46" s="115"/>
      <c r="H46" s="72"/>
      <c r="I46" s="35">
        <f t="shared" si="0"/>
        <v>0</v>
      </c>
      <c r="K46" s="36"/>
      <c r="L46" s="36"/>
    </row>
    <row r="47" spans="2:12" x14ac:dyDescent="0.25">
      <c r="B47" s="85">
        <v>39</v>
      </c>
      <c r="C47" s="86" t="s">
        <v>96</v>
      </c>
      <c r="D47" s="87" t="s">
        <v>110</v>
      </c>
      <c r="E47" s="88" t="s">
        <v>111</v>
      </c>
      <c r="F47" s="89">
        <v>1</v>
      </c>
      <c r="G47" s="90">
        <v>65689</v>
      </c>
      <c r="H47" s="72"/>
      <c r="I47" s="35">
        <f t="shared" si="0"/>
        <v>65689</v>
      </c>
      <c r="K47" s="36"/>
      <c r="L47" s="36"/>
    </row>
    <row r="48" spans="2:12" x14ac:dyDescent="0.25">
      <c r="B48" s="85">
        <v>40</v>
      </c>
      <c r="C48" s="86" t="s">
        <v>96</v>
      </c>
      <c r="D48" s="87" t="s">
        <v>112</v>
      </c>
      <c r="E48" s="88" t="s">
        <v>113</v>
      </c>
      <c r="F48" s="89">
        <v>11</v>
      </c>
      <c r="G48" s="90">
        <v>722579</v>
      </c>
      <c r="H48" s="72"/>
      <c r="I48" s="35">
        <f t="shared" si="0"/>
        <v>722579</v>
      </c>
      <c r="K48" s="36"/>
      <c r="L48" s="36"/>
    </row>
    <row r="49" spans="2:12" x14ac:dyDescent="0.25">
      <c r="B49" s="85">
        <v>41</v>
      </c>
      <c r="C49" s="86" t="s">
        <v>96</v>
      </c>
      <c r="D49" s="87" t="s">
        <v>114</v>
      </c>
      <c r="E49" s="88" t="s">
        <v>115</v>
      </c>
      <c r="F49" s="89"/>
      <c r="G49" s="90"/>
      <c r="H49" s="72"/>
      <c r="I49" s="35">
        <f t="shared" si="0"/>
        <v>0</v>
      </c>
      <c r="K49" s="36"/>
      <c r="L49" s="36"/>
    </row>
    <row r="50" spans="2:12" x14ac:dyDescent="0.25">
      <c r="B50" s="85">
        <v>42</v>
      </c>
      <c r="C50" s="86" t="s">
        <v>96</v>
      </c>
      <c r="D50" s="87" t="s">
        <v>103</v>
      </c>
      <c r="E50" s="88" t="s">
        <v>116</v>
      </c>
      <c r="F50" s="173"/>
      <c r="G50" s="91"/>
      <c r="H50" s="72"/>
      <c r="I50" s="35">
        <f t="shared" si="0"/>
        <v>0</v>
      </c>
      <c r="K50" s="36"/>
      <c r="L50" s="36"/>
    </row>
    <row r="51" spans="2:12" x14ac:dyDescent="0.25">
      <c r="B51" s="85">
        <v>43</v>
      </c>
      <c r="C51" s="86" t="s">
        <v>96</v>
      </c>
      <c r="D51" s="87" t="s">
        <v>107</v>
      </c>
      <c r="E51" s="88" t="s">
        <v>117</v>
      </c>
      <c r="F51" s="89"/>
      <c r="G51" s="90"/>
      <c r="H51" s="72"/>
      <c r="I51" s="35">
        <f t="shared" si="0"/>
        <v>0</v>
      </c>
      <c r="K51" s="36"/>
      <c r="L51" s="36"/>
    </row>
    <row r="52" spans="2:12" x14ac:dyDescent="0.25">
      <c r="B52" s="85">
        <v>44</v>
      </c>
      <c r="C52" s="86" t="s">
        <v>118</v>
      </c>
      <c r="D52" s="87" t="s">
        <v>120</v>
      </c>
      <c r="E52" s="88" t="s">
        <v>121</v>
      </c>
      <c r="F52" s="89">
        <v>43</v>
      </c>
      <c r="G52" s="90">
        <v>2756384</v>
      </c>
      <c r="H52" s="72"/>
      <c r="I52" s="35">
        <f t="shared" si="0"/>
        <v>2756384</v>
      </c>
      <c r="K52" s="36"/>
      <c r="L52" s="36"/>
    </row>
    <row r="53" spans="2:12" x14ac:dyDescent="0.25">
      <c r="B53" s="85">
        <v>45</v>
      </c>
      <c r="C53" s="86" t="s">
        <v>118</v>
      </c>
      <c r="D53" s="87" t="s">
        <v>123</v>
      </c>
      <c r="E53" s="88" t="s">
        <v>124</v>
      </c>
      <c r="F53" s="89"/>
      <c r="G53" s="90"/>
      <c r="H53" s="72"/>
      <c r="I53" s="35">
        <f t="shared" si="0"/>
        <v>0</v>
      </c>
      <c r="K53" s="36"/>
      <c r="L53" s="36"/>
    </row>
    <row r="54" spans="2:12" x14ac:dyDescent="0.25">
      <c r="B54" s="85">
        <v>46</v>
      </c>
      <c r="C54" s="86" t="s">
        <v>118</v>
      </c>
      <c r="D54" s="87" t="s">
        <v>126</v>
      </c>
      <c r="E54" s="88" t="s">
        <v>127</v>
      </c>
      <c r="F54" s="89">
        <v>1</v>
      </c>
      <c r="G54" s="90">
        <v>65689</v>
      </c>
      <c r="H54" s="72"/>
      <c r="I54" s="35">
        <f t="shared" si="0"/>
        <v>65689</v>
      </c>
      <c r="K54" s="36"/>
      <c r="L54" s="36"/>
    </row>
    <row r="55" spans="2:12" x14ac:dyDescent="0.25">
      <c r="B55" s="85">
        <v>47</v>
      </c>
      <c r="C55" s="86" t="s">
        <v>118</v>
      </c>
      <c r="D55" s="87" t="s">
        <v>129</v>
      </c>
      <c r="E55" s="88" t="s">
        <v>130</v>
      </c>
      <c r="F55" s="114"/>
      <c r="G55" s="115"/>
      <c r="H55" s="72"/>
      <c r="I55" s="35">
        <f t="shared" si="0"/>
        <v>0</v>
      </c>
      <c r="K55" s="36"/>
      <c r="L55" s="36"/>
    </row>
    <row r="56" spans="2:12" x14ac:dyDescent="0.25">
      <c r="B56" s="85">
        <v>48</v>
      </c>
      <c r="C56" s="86" t="s">
        <v>118</v>
      </c>
      <c r="D56" s="87" t="s">
        <v>132</v>
      </c>
      <c r="E56" s="88" t="s">
        <v>133</v>
      </c>
      <c r="F56" s="89">
        <v>1</v>
      </c>
      <c r="G56" s="90">
        <v>65689</v>
      </c>
      <c r="H56" s="72"/>
      <c r="I56" s="35">
        <f t="shared" si="0"/>
        <v>65689</v>
      </c>
      <c r="K56" s="36"/>
      <c r="L56" s="36"/>
    </row>
    <row r="57" spans="2:12" x14ac:dyDescent="0.25">
      <c r="B57" s="85">
        <v>49</v>
      </c>
      <c r="C57" s="86" t="s">
        <v>118</v>
      </c>
      <c r="D57" s="87" t="s">
        <v>134</v>
      </c>
      <c r="E57" s="88" t="s">
        <v>135</v>
      </c>
      <c r="F57" s="89">
        <v>2</v>
      </c>
      <c r="G57" s="90">
        <v>131378</v>
      </c>
      <c r="H57" s="72"/>
      <c r="I57" s="35">
        <f t="shared" si="0"/>
        <v>131378</v>
      </c>
      <c r="K57" s="36"/>
      <c r="L57" s="36"/>
    </row>
    <row r="58" spans="2:12" x14ac:dyDescent="0.25">
      <c r="B58" s="85">
        <v>50</v>
      </c>
      <c r="C58" s="86" t="s">
        <v>118</v>
      </c>
      <c r="D58" s="87" t="s">
        <v>136</v>
      </c>
      <c r="E58" s="88" t="s">
        <v>137</v>
      </c>
      <c r="F58" s="114"/>
      <c r="G58" s="115"/>
      <c r="H58" s="72"/>
      <c r="I58" s="35">
        <f t="shared" si="0"/>
        <v>0</v>
      </c>
      <c r="K58" s="36"/>
      <c r="L58" s="36"/>
    </row>
    <row r="59" spans="2:12" x14ac:dyDescent="0.25">
      <c r="B59" s="85">
        <v>51</v>
      </c>
      <c r="C59" s="86" t="s">
        <v>118</v>
      </c>
      <c r="D59" s="87" t="s">
        <v>139</v>
      </c>
      <c r="E59" s="88" t="s">
        <v>140</v>
      </c>
      <c r="F59" s="89">
        <v>4</v>
      </c>
      <c r="G59" s="90">
        <v>262756</v>
      </c>
      <c r="H59" s="72"/>
      <c r="I59" s="35">
        <f t="shared" si="0"/>
        <v>262756</v>
      </c>
      <c r="K59" s="36"/>
      <c r="L59" s="36"/>
    </row>
    <row r="60" spans="2:12" x14ac:dyDescent="0.25">
      <c r="B60" s="85">
        <v>52</v>
      </c>
      <c r="C60" s="86" t="s">
        <v>118</v>
      </c>
      <c r="D60" s="87" t="s">
        <v>119</v>
      </c>
      <c r="E60" s="88" t="s">
        <v>141</v>
      </c>
      <c r="F60" s="89">
        <v>16</v>
      </c>
      <c r="G60" s="90">
        <v>1051024</v>
      </c>
      <c r="H60" s="72"/>
      <c r="I60" s="35">
        <f t="shared" si="0"/>
        <v>1051024</v>
      </c>
      <c r="K60" s="36"/>
      <c r="L60" s="36"/>
    </row>
    <row r="61" spans="2:12" x14ac:dyDescent="0.25">
      <c r="B61" s="85">
        <v>53</v>
      </c>
      <c r="C61" s="86" t="s">
        <v>118</v>
      </c>
      <c r="D61" s="87" t="s">
        <v>125</v>
      </c>
      <c r="E61" s="88" t="s">
        <v>143</v>
      </c>
      <c r="F61" s="114"/>
      <c r="G61" s="115"/>
      <c r="H61" s="72"/>
      <c r="I61" s="35">
        <f t="shared" si="0"/>
        <v>0</v>
      </c>
      <c r="K61" s="36"/>
      <c r="L61" s="36"/>
    </row>
    <row r="62" spans="2:12" x14ac:dyDescent="0.25">
      <c r="B62" s="85">
        <v>54</v>
      </c>
      <c r="C62" s="86" t="s">
        <v>144</v>
      </c>
      <c r="D62" s="87" t="s">
        <v>8</v>
      </c>
      <c r="E62" s="88" t="s">
        <v>146</v>
      </c>
      <c r="F62" s="89">
        <f>186+1</f>
        <v>187</v>
      </c>
      <c r="G62" s="90">
        <f>12053931+65689</f>
        <v>12119620</v>
      </c>
      <c r="H62" s="72"/>
      <c r="I62" s="35">
        <f t="shared" si="0"/>
        <v>12119620</v>
      </c>
      <c r="K62" s="36"/>
      <c r="L62" s="36"/>
    </row>
    <row r="63" spans="2:12" x14ac:dyDescent="0.25">
      <c r="B63" s="85">
        <v>55</v>
      </c>
      <c r="C63" s="86" t="s">
        <v>144</v>
      </c>
      <c r="D63" s="87" t="s">
        <v>148</v>
      </c>
      <c r="E63" s="88" t="s">
        <v>149</v>
      </c>
      <c r="F63" s="114"/>
      <c r="G63" s="115"/>
      <c r="H63" s="72"/>
      <c r="I63" s="35">
        <f t="shared" si="0"/>
        <v>0</v>
      </c>
      <c r="K63" s="36"/>
      <c r="L63" s="36"/>
    </row>
    <row r="64" spans="2:12" x14ac:dyDescent="0.25">
      <c r="B64" s="85">
        <v>56</v>
      </c>
      <c r="C64" s="86" t="s">
        <v>144</v>
      </c>
      <c r="D64" s="87" t="s">
        <v>151</v>
      </c>
      <c r="E64" s="88" t="s">
        <v>152</v>
      </c>
      <c r="F64" s="114"/>
      <c r="G64" s="115"/>
      <c r="H64" s="72"/>
      <c r="I64" s="35">
        <f t="shared" si="0"/>
        <v>0</v>
      </c>
      <c r="K64" s="36"/>
      <c r="L64" s="36"/>
    </row>
    <row r="65" spans="2:12" ht="15.75" thickBot="1" x14ac:dyDescent="0.3">
      <c r="B65" s="94">
        <v>57</v>
      </c>
      <c r="C65" s="95" t="s">
        <v>144</v>
      </c>
      <c r="D65" s="96" t="s">
        <v>154</v>
      </c>
      <c r="E65" s="97" t="s">
        <v>155</v>
      </c>
      <c r="F65" s="98">
        <v>4</v>
      </c>
      <c r="G65" s="99">
        <v>131377</v>
      </c>
      <c r="H65" s="100"/>
      <c r="I65" s="40">
        <f t="shared" si="0"/>
        <v>131377</v>
      </c>
      <c r="K65" s="36"/>
      <c r="L65" s="36"/>
    </row>
    <row r="66" spans="2:12" ht="22.5" customHeight="1" thickBot="1" x14ac:dyDescent="0.3">
      <c r="B66" s="182" t="s">
        <v>156</v>
      </c>
      <c r="C66" s="183"/>
      <c r="D66" s="183"/>
      <c r="E66" s="183"/>
      <c r="F66" s="41">
        <f>SUM(F9:F65)</f>
        <v>949</v>
      </c>
      <c r="G66" s="42">
        <f>SUM(G9:G65)</f>
        <v>59656407</v>
      </c>
      <c r="H66" s="43">
        <f>SUM(H9:H65)</f>
        <v>0</v>
      </c>
      <c r="I66" s="44">
        <f>SUM(I9:I65)</f>
        <v>59656407</v>
      </c>
    </row>
    <row r="67" spans="2:12" ht="15.75" thickBot="1" x14ac:dyDescent="0.3">
      <c r="E67" s="64"/>
    </row>
    <row r="68" spans="2:12" ht="15.75" thickBot="1" x14ac:dyDescent="0.3">
      <c r="B68" s="62"/>
      <c r="C68" s="63"/>
      <c r="E68" s="64" t="s">
        <v>177</v>
      </c>
    </row>
    <row r="69" spans="2:12" x14ac:dyDescent="0.25">
      <c r="B69" s="11"/>
    </row>
    <row r="70" spans="2:12" x14ac:dyDescent="0.25">
      <c r="B70" s="11"/>
    </row>
  </sheetData>
  <autoFilter ref="B8:L68"/>
  <mergeCells count="6">
    <mergeCell ref="B66:E66"/>
    <mergeCell ref="B1:J1"/>
    <mergeCell ref="B2:J2"/>
    <mergeCell ref="B3:J3"/>
    <mergeCell ref="B4:J4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3"/>
  <sheetViews>
    <sheetView topLeftCell="A42" zoomScale="130" zoomScaleNormal="130" workbookViewId="0">
      <selection activeCell="F50" sqref="F50"/>
    </sheetView>
  </sheetViews>
  <sheetFormatPr baseColWidth="10" defaultRowHeight="15" x14ac:dyDescent="0.25"/>
  <cols>
    <col min="1" max="1" width="7" customWidth="1"/>
    <col min="2" max="2" width="5.5703125" customWidth="1"/>
    <col min="3" max="3" width="7.5703125" customWidth="1"/>
    <col min="4" max="4" width="9.85546875" customWidth="1"/>
    <col min="5" max="5" width="25.85546875" customWidth="1"/>
    <col min="6" max="6" width="14.85546875" customWidth="1"/>
    <col min="7" max="7" width="16.140625" customWidth="1"/>
    <col min="8" max="8" width="17.28515625" customWidth="1"/>
    <col min="9" max="9" width="17.85546875" customWidth="1"/>
    <col min="10" max="11" width="14.140625" bestFit="1" customWidth="1"/>
    <col min="12" max="12" width="13.140625" bestFit="1" customWidth="1"/>
    <col min="256" max="256" width="7" customWidth="1"/>
    <col min="257" max="257" width="5.5703125" customWidth="1"/>
    <col min="258" max="258" width="7.5703125" customWidth="1"/>
    <col min="259" max="259" width="9.5703125" customWidth="1"/>
    <col min="260" max="260" width="9.85546875" customWidth="1"/>
    <col min="261" max="261" width="23.5703125" bestFit="1" customWidth="1"/>
    <col min="262" max="262" width="14.85546875" customWidth="1"/>
    <col min="263" max="263" width="16.140625" customWidth="1"/>
    <col min="512" max="512" width="7" customWidth="1"/>
    <col min="513" max="513" width="5.5703125" customWidth="1"/>
    <col min="514" max="514" width="7.5703125" customWidth="1"/>
    <col min="515" max="515" width="9.5703125" customWidth="1"/>
    <col min="516" max="516" width="9.85546875" customWidth="1"/>
    <col min="517" max="517" width="23.5703125" bestFit="1" customWidth="1"/>
    <col min="518" max="518" width="14.85546875" customWidth="1"/>
    <col min="519" max="519" width="16.140625" customWidth="1"/>
    <col min="768" max="768" width="7" customWidth="1"/>
    <col min="769" max="769" width="5.5703125" customWidth="1"/>
    <col min="770" max="770" width="7.5703125" customWidth="1"/>
    <col min="771" max="771" width="9.5703125" customWidth="1"/>
    <col min="772" max="772" width="9.85546875" customWidth="1"/>
    <col min="773" max="773" width="23.5703125" bestFit="1" customWidth="1"/>
    <col min="774" max="774" width="14.85546875" customWidth="1"/>
    <col min="775" max="775" width="16.140625" customWidth="1"/>
    <col min="1024" max="1024" width="7" customWidth="1"/>
    <col min="1025" max="1025" width="5.5703125" customWidth="1"/>
    <col min="1026" max="1026" width="7.5703125" customWidth="1"/>
    <col min="1027" max="1027" width="9.5703125" customWidth="1"/>
    <col min="1028" max="1028" width="9.85546875" customWidth="1"/>
    <col min="1029" max="1029" width="23.5703125" bestFit="1" customWidth="1"/>
    <col min="1030" max="1030" width="14.85546875" customWidth="1"/>
    <col min="1031" max="1031" width="16.140625" customWidth="1"/>
    <col min="1280" max="1280" width="7" customWidth="1"/>
    <col min="1281" max="1281" width="5.5703125" customWidth="1"/>
    <col min="1282" max="1282" width="7.5703125" customWidth="1"/>
    <col min="1283" max="1283" width="9.5703125" customWidth="1"/>
    <col min="1284" max="1284" width="9.85546875" customWidth="1"/>
    <col min="1285" max="1285" width="23.5703125" bestFit="1" customWidth="1"/>
    <col min="1286" max="1286" width="14.85546875" customWidth="1"/>
    <col min="1287" max="1287" width="16.140625" customWidth="1"/>
    <col min="1536" max="1536" width="7" customWidth="1"/>
    <col min="1537" max="1537" width="5.5703125" customWidth="1"/>
    <col min="1538" max="1538" width="7.5703125" customWidth="1"/>
    <col min="1539" max="1539" width="9.5703125" customWidth="1"/>
    <col min="1540" max="1540" width="9.85546875" customWidth="1"/>
    <col min="1541" max="1541" width="23.5703125" bestFit="1" customWidth="1"/>
    <col min="1542" max="1542" width="14.85546875" customWidth="1"/>
    <col min="1543" max="1543" width="16.140625" customWidth="1"/>
    <col min="1792" max="1792" width="7" customWidth="1"/>
    <col min="1793" max="1793" width="5.5703125" customWidth="1"/>
    <col min="1794" max="1794" width="7.5703125" customWidth="1"/>
    <col min="1795" max="1795" width="9.5703125" customWidth="1"/>
    <col min="1796" max="1796" width="9.85546875" customWidth="1"/>
    <col min="1797" max="1797" width="23.5703125" bestFit="1" customWidth="1"/>
    <col min="1798" max="1798" width="14.85546875" customWidth="1"/>
    <col min="1799" max="1799" width="16.140625" customWidth="1"/>
    <col min="2048" max="2048" width="7" customWidth="1"/>
    <col min="2049" max="2049" width="5.5703125" customWidth="1"/>
    <col min="2050" max="2050" width="7.5703125" customWidth="1"/>
    <col min="2051" max="2051" width="9.5703125" customWidth="1"/>
    <col min="2052" max="2052" width="9.85546875" customWidth="1"/>
    <col min="2053" max="2053" width="23.5703125" bestFit="1" customWidth="1"/>
    <col min="2054" max="2054" width="14.85546875" customWidth="1"/>
    <col min="2055" max="2055" width="16.140625" customWidth="1"/>
    <col min="2304" max="2304" width="7" customWidth="1"/>
    <col min="2305" max="2305" width="5.5703125" customWidth="1"/>
    <col min="2306" max="2306" width="7.5703125" customWidth="1"/>
    <col min="2307" max="2307" width="9.5703125" customWidth="1"/>
    <col min="2308" max="2308" width="9.85546875" customWidth="1"/>
    <col min="2309" max="2309" width="23.5703125" bestFit="1" customWidth="1"/>
    <col min="2310" max="2310" width="14.85546875" customWidth="1"/>
    <col min="2311" max="2311" width="16.140625" customWidth="1"/>
    <col min="2560" max="2560" width="7" customWidth="1"/>
    <col min="2561" max="2561" width="5.5703125" customWidth="1"/>
    <col min="2562" max="2562" width="7.5703125" customWidth="1"/>
    <col min="2563" max="2563" width="9.5703125" customWidth="1"/>
    <col min="2564" max="2564" width="9.85546875" customWidth="1"/>
    <col min="2565" max="2565" width="23.5703125" bestFit="1" customWidth="1"/>
    <col min="2566" max="2566" width="14.85546875" customWidth="1"/>
    <col min="2567" max="2567" width="16.140625" customWidth="1"/>
    <col min="2816" max="2816" width="7" customWidth="1"/>
    <col min="2817" max="2817" width="5.5703125" customWidth="1"/>
    <col min="2818" max="2818" width="7.5703125" customWidth="1"/>
    <col min="2819" max="2819" width="9.5703125" customWidth="1"/>
    <col min="2820" max="2820" width="9.85546875" customWidth="1"/>
    <col min="2821" max="2821" width="23.5703125" bestFit="1" customWidth="1"/>
    <col min="2822" max="2822" width="14.85546875" customWidth="1"/>
    <col min="2823" max="2823" width="16.140625" customWidth="1"/>
    <col min="3072" max="3072" width="7" customWidth="1"/>
    <col min="3073" max="3073" width="5.5703125" customWidth="1"/>
    <col min="3074" max="3074" width="7.5703125" customWidth="1"/>
    <col min="3075" max="3075" width="9.5703125" customWidth="1"/>
    <col min="3076" max="3076" width="9.85546875" customWidth="1"/>
    <col min="3077" max="3077" width="23.5703125" bestFit="1" customWidth="1"/>
    <col min="3078" max="3078" width="14.85546875" customWidth="1"/>
    <col min="3079" max="3079" width="16.140625" customWidth="1"/>
    <col min="3328" max="3328" width="7" customWidth="1"/>
    <col min="3329" max="3329" width="5.5703125" customWidth="1"/>
    <col min="3330" max="3330" width="7.5703125" customWidth="1"/>
    <col min="3331" max="3331" width="9.5703125" customWidth="1"/>
    <col min="3332" max="3332" width="9.85546875" customWidth="1"/>
    <col min="3333" max="3333" width="23.5703125" bestFit="1" customWidth="1"/>
    <col min="3334" max="3334" width="14.85546875" customWidth="1"/>
    <col min="3335" max="3335" width="16.140625" customWidth="1"/>
    <col min="3584" max="3584" width="7" customWidth="1"/>
    <col min="3585" max="3585" width="5.5703125" customWidth="1"/>
    <col min="3586" max="3586" width="7.5703125" customWidth="1"/>
    <col min="3587" max="3587" width="9.5703125" customWidth="1"/>
    <col min="3588" max="3588" width="9.85546875" customWidth="1"/>
    <col min="3589" max="3589" width="23.5703125" bestFit="1" customWidth="1"/>
    <col min="3590" max="3590" width="14.85546875" customWidth="1"/>
    <col min="3591" max="3591" width="16.140625" customWidth="1"/>
    <col min="3840" max="3840" width="7" customWidth="1"/>
    <col min="3841" max="3841" width="5.5703125" customWidth="1"/>
    <col min="3842" max="3842" width="7.5703125" customWidth="1"/>
    <col min="3843" max="3843" width="9.5703125" customWidth="1"/>
    <col min="3844" max="3844" width="9.85546875" customWidth="1"/>
    <col min="3845" max="3845" width="23.5703125" bestFit="1" customWidth="1"/>
    <col min="3846" max="3846" width="14.85546875" customWidth="1"/>
    <col min="3847" max="3847" width="16.140625" customWidth="1"/>
    <col min="4096" max="4096" width="7" customWidth="1"/>
    <col min="4097" max="4097" width="5.5703125" customWidth="1"/>
    <col min="4098" max="4098" width="7.5703125" customWidth="1"/>
    <col min="4099" max="4099" width="9.5703125" customWidth="1"/>
    <col min="4100" max="4100" width="9.85546875" customWidth="1"/>
    <col min="4101" max="4101" width="23.5703125" bestFit="1" customWidth="1"/>
    <col min="4102" max="4102" width="14.85546875" customWidth="1"/>
    <col min="4103" max="4103" width="16.140625" customWidth="1"/>
    <col min="4352" max="4352" width="7" customWidth="1"/>
    <col min="4353" max="4353" width="5.5703125" customWidth="1"/>
    <col min="4354" max="4354" width="7.5703125" customWidth="1"/>
    <col min="4355" max="4355" width="9.5703125" customWidth="1"/>
    <col min="4356" max="4356" width="9.85546875" customWidth="1"/>
    <col min="4357" max="4357" width="23.5703125" bestFit="1" customWidth="1"/>
    <col min="4358" max="4358" width="14.85546875" customWidth="1"/>
    <col min="4359" max="4359" width="16.140625" customWidth="1"/>
    <col min="4608" max="4608" width="7" customWidth="1"/>
    <col min="4609" max="4609" width="5.5703125" customWidth="1"/>
    <col min="4610" max="4610" width="7.5703125" customWidth="1"/>
    <col min="4611" max="4611" width="9.5703125" customWidth="1"/>
    <col min="4612" max="4612" width="9.85546875" customWidth="1"/>
    <col min="4613" max="4613" width="23.5703125" bestFit="1" customWidth="1"/>
    <col min="4614" max="4614" width="14.85546875" customWidth="1"/>
    <col min="4615" max="4615" width="16.140625" customWidth="1"/>
    <col min="4864" max="4864" width="7" customWidth="1"/>
    <col min="4865" max="4865" width="5.5703125" customWidth="1"/>
    <col min="4866" max="4866" width="7.5703125" customWidth="1"/>
    <col min="4867" max="4867" width="9.5703125" customWidth="1"/>
    <col min="4868" max="4868" width="9.85546875" customWidth="1"/>
    <col min="4869" max="4869" width="23.5703125" bestFit="1" customWidth="1"/>
    <col min="4870" max="4870" width="14.85546875" customWidth="1"/>
    <col min="4871" max="4871" width="16.140625" customWidth="1"/>
    <col min="5120" max="5120" width="7" customWidth="1"/>
    <col min="5121" max="5121" width="5.5703125" customWidth="1"/>
    <col min="5122" max="5122" width="7.5703125" customWidth="1"/>
    <col min="5123" max="5123" width="9.5703125" customWidth="1"/>
    <col min="5124" max="5124" width="9.85546875" customWidth="1"/>
    <col min="5125" max="5125" width="23.5703125" bestFit="1" customWidth="1"/>
    <col min="5126" max="5126" width="14.85546875" customWidth="1"/>
    <col min="5127" max="5127" width="16.140625" customWidth="1"/>
    <col min="5376" max="5376" width="7" customWidth="1"/>
    <col min="5377" max="5377" width="5.5703125" customWidth="1"/>
    <col min="5378" max="5378" width="7.5703125" customWidth="1"/>
    <col min="5379" max="5379" width="9.5703125" customWidth="1"/>
    <col min="5380" max="5380" width="9.85546875" customWidth="1"/>
    <col min="5381" max="5381" width="23.5703125" bestFit="1" customWidth="1"/>
    <col min="5382" max="5382" width="14.85546875" customWidth="1"/>
    <col min="5383" max="5383" width="16.140625" customWidth="1"/>
    <col min="5632" max="5632" width="7" customWidth="1"/>
    <col min="5633" max="5633" width="5.5703125" customWidth="1"/>
    <col min="5634" max="5634" width="7.5703125" customWidth="1"/>
    <col min="5635" max="5635" width="9.5703125" customWidth="1"/>
    <col min="5636" max="5636" width="9.85546875" customWidth="1"/>
    <col min="5637" max="5637" width="23.5703125" bestFit="1" customWidth="1"/>
    <col min="5638" max="5638" width="14.85546875" customWidth="1"/>
    <col min="5639" max="5639" width="16.140625" customWidth="1"/>
    <col min="5888" max="5888" width="7" customWidth="1"/>
    <col min="5889" max="5889" width="5.5703125" customWidth="1"/>
    <col min="5890" max="5890" width="7.5703125" customWidth="1"/>
    <col min="5891" max="5891" width="9.5703125" customWidth="1"/>
    <col min="5892" max="5892" width="9.85546875" customWidth="1"/>
    <col min="5893" max="5893" width="23.5703125" bestFit="1" customWidth="1"/>
    <col min="5894" max="5894" width="14.85546875" customWidth="1"/>
    <col min="5895" max="5895" width="16.140625" customWidth="1"/>
    <col min="6144" max="6144" width="7" customWidth="1"/>
    <col min="6145" max="6145" width="5.5703125" customWidth="1"/>
    <col min="6146" max="6146" width="7.5703125" customWidth="1"/>
    <col min="6147" max="6147" width="9.5703125" customWidth="1"/>
    <col min="6148" max="6148" width="9.85546875" customWidth="1"/>
    <col min="6149" max="6149" width="23.5703125" bestFit="1" customWidth="1"/>
    <col min="6150" max="6150" width="14.85546875" customWidth="1"/>
    <col min="6151" max="6151" width="16.140625" customWidth="1"/>
    <col min="6400" max="6400" width="7" customWidth="1"/>
    <col min="6401" max="6401" width="5.5703125" customWidth="1"/>
    <col min="6402" max="6402" width="7.5703125" customWidth="1"/>
    <col min="6403" max="6403" width="9.5703125" customWidth="1"/>
    <col min="6404" max="6404" width="9.85546875" customWidth="1"/>
    <col min="6405" max="6405" width="23.5703125" bestFit="1" customWidth="1"/>
    <col min="6406" max="6406" width="14.85546875" customWidth="1"/>
    <col min="6407" max="6407" width="16.140625" customWidth="1"/>
    <col min="6656" max="6656" width="7" customWidth="1"/>
    <col min="6657" max="6657" width="5.5703125" customWidth="1"/>
    <col min="6658" max="6658" width="7.5703125" customWidth="1"/>
    <col min="6659" max="6659" width="9.5703125" customWidth="1"/>
    <col min="6660" max="6660" width="9.85546875" customWidth="1"/>
    <col min="6661" max="6661" width="23.5703125" bestFit="1" customWidth="1"/>
    <col min="6662" max="6662" width="14.85546875" customWidth="1"/>
    <col min="6663" max="6663" width="16.140625" customWidth="1"/>
    <col min="6912" max="6912" width="7" customWidth="1"/>
    <col min="6913" max="6913" width="5.5703125" customWidth="1"/>
    <col min="6914" max="6914" width="7.5703125" customWidth="1"/>
    <col min="6915" max="6915" width="9.5703125" customWidth="1"/>
    <col min="6916" max="6916" width="9.85546875" customWidth="1"/>
    <col min="6917" max="6917" width="23.5703125" bestFit="1" customWidth="1"/>
    <col min="6918" max="6918" width="14.85546875" customWidth="1"/>
    <col min="6919" max="6919" width="16.140625" customWidth="1"/>
    <col min="7168" max="7168" width="7" customWidth="1"/>
    <col min="7169" max="7169" width="5.5703125" customWidth="1"/>
    <col min="7170" max="7170" width="7.5703125" customWidth="1"/>
    <col min="7171" max="7171" width="9.5703125" customWidth="1"/>
    <col min="7172" max="7172" width="9.85546875" customWidth="1"/>
    <col min="7173" max="7173" width="23.5703125" bestFit="1" customWidth="1"/>
    <col min="7174" max="7174" width="14.85546875" customWidth="1"/>
    <col min="7175" max="7175" width="16.140625" customWidth="1"/>
    <col min="7424" max="7424" width="7" customWidth="1"/>
    <col min="7425" max="7425" width="5.5703125" customWidth="1"/>
    <col min="7426" max="7426" width="7.5703125" customWidth="1"/>
    <col min="7427" max="7427" width="9.5703125" customWidth="1"/>
    <col min="7428" max="7428" width="9.85546875" customWidth="1"/>
    <col min="7429" max="7429" width="23.5703125" bestFit="1" customWidth="1"/>
    <col min="7430" max="7430" width="14.85546875" customWidth="1"/>
    <col min="7431" max="7431" width="16.140625" customWidth="1"/>
    <col min="7680" max="7680" width="7" customWidth="1"/>
    <col min="7681" max="7681" width="5.5703125" customWidth="1"/>
    <col min="7682" max="7682" width="7.5703125" customWidth="1"/>
    <col min="7683" max="7683" width="9.5703125" customWidth="1"/>
    <col min="7684" max="7684" width="9.85546875" customWidth="1"/>
    <col min="7685" max="7685" width="23.5703125" bestFit="1" customWidth="1"/>
    <col min="7686" max="7686" width="14.85546875" customWidth="1"/>
    <col min="7687" max="7687" width="16.140625" customWidth="1"/>
    <col min="7936" max="7936" width="7" customWidth="1"/>
    <col min="7937" max="7937" width="5.5703125" customWidth="1"/>
    <col min="7938" max="7938" width="7.5703125" customWidth="1"/>
    <col min="7939" max="7939" width="9.5703125" customWidth="1"/>
    <col min="7940" max="7940" width="9.85546875" customWidth="1"/>
    <col min="7941" max="7941" width="23.5703125" bestFit="1" customWidth="1"/>
    <col min="7942" max="7942" width="14.85546875" customWidth="1"/>
    <col min="7943" max="7943" width="16.140625" customWidth="1"/>
    <col min="8192" max="8192" width="7" customWidth="1"/>
    <col min="8193" max="8193" width="5.5703125" customWidth="1"/>
    <col min="8194" max="8194" width="7.5703125" customWidth="1"/>
    <col min="8195" max="8195" width="9.5703125" customWidth="1"/>
    <col min="8196" max="8196" width="9.85546875" customWidth="1"/>
    <col min="8197" max="8197" width="23.5703125" bestFit="1" customWidth="1"/>
    <col min="8198" max="8198" width="14.85546875" customWidth="1"/>
    <col min="8199" max="8199" width="16.140625" customWidth="1"/>
    <col min="8448" max="8448" width="7" customWidth="1"/>
    <col min="8449" max="8449" width="5.5703125" customWidth="1"/>
    <col min="8450" max="8450" width="7.5703125" customWidth="1"/>
    <col min="8451" max="8451" width="9.5703125" customWidth="1"/>
    <col min="8452" max="8452" width="9.85546875" customWidth="1"/>
    <col min="8453" max="8453" width="23.5703125" bestFit="1" customWidth="1"/>
    <col min="8454" max="8454" width="14.85546875" customWidth="1"/>
    <col min="8455" max="8455" width="16.140625" customWidth="1"/>
    <col min="8704" max="8704" width="7" customWidth="1"/>
    <col min="8705" max="8705" width="5.5703125" customWidth="1"/>
    <col min="8706" max="8706" width="7.5703125" customWidth="1"/>
    <col min="8707" max="8707" width="9.5703125" customWidth="1"/>
    <col min="8708" max="8708" width="9.85546875" customWidth="1"/>
    <col min="8709" max="8709" width="23.5703125" bestFit="1" customWidth="1"/>
    <col min="8710" max="8710" width="14.85546875" customWidth="1"/>
    <col min="8711" max="8711" width="16.140625" customWidth="1"/>
    <col min="8960" max="8960" width="7" customWidth="1"/>
    <col min="8961" max="8961" width="5.5703125" customWidth="1"/>
    <col min="8962" max="8962" width="7.5703125" customWidth="1"/>
    <col min="8963" max="8963" width="9.5703125" customWidth="1"/>
    <col min="8964" max="8964" width="9.85546875" customWidth="1"/>
    <col min="8965" max="8965" width="23.5703125" bestFit="1" customWidth="1"/>
    <col min="8966" max="8966" width="14.85546875" customWidth="1"/>
    <col min="8967" max="8967" width="16.140625" customWidth="1"/>
    <col min="9216" max="9216" width="7" customWidth="1"/>
    <col min="9217" max="9217" width="5.5703125" customWidth="1"/>
    <col min="9218" max="9218" width="7.5703125" customWidth="1"/>
    <col min="9219" max="9219" width="9.5703125" customWidth="1"/>
    <col min="9220" max="9220" width="9.85546875" customWidth="1"/>
    <col min="9221" max="9221" width="23.5703125" bestFit="1" customWidth="1"/>
    <col min="9222" max="9222" width="14.85546875" customWidth="1"/>
    <col min="9223" max="9223" width="16.140625" customWidth="1"/>
    <col min="9472" max="9472" width="7" customWidth="1"/>
    <col min="9473" max="9473" width="5.5703125" customWidth="1"/>
    <col min="9474" max="9474" width="7.5703125" customWidth="1"/>
    <col min="9475" max="9475" width="9.5703125" customWidth="1"/>
    <col min="9476" max="9476" width="9.85546875" customWidth="1"/>
    <col min="9477" max="9477" width="23.5703125" bestFit="1" customWidth="1"/>
    <col min="9478" max="9478" width="14.85546875" customWidth="1"/>
    <col min="9479" max="9479" width="16.140625" customWidth="1"/>
    <col min="9728" max="9728" width="7" customWidth="1"/>
    <col min="9729" max="9729" width="5.5703125" customWidth="1"/>
    <col min="9730" max="9730" width="7.5703125" customWidth="1"/>
    <col min="9731" max="9731" width="9.5703125" customWidth="1"/>
    <col min="9732" max="9732" width="9.85546875" customWidth="1"/>
    <col min="9733" max="9733" width="23.5703125" bestFit="1" customWidth="1"/>
    <col min="9734" max="9734" width="14.85546875" customWidth="1"/>
    <col min="9735" max="9735" width="16.140625" customWidth="1"/>
    <col min="9984" max="9984" width="7" customWidth="1"/>
    <col min="9985" max="9985" width="5.5703125" customWidth="1"/>
    <col min="9986" max="9986" width="7.5703125" customWidth="1"/>
    <col min="9987" max="9987" width="9.5703125" customWidth="1"/>
    <col min="9988" max="9988" width="9.85546875" customWidth="1"/>
    <col min="9989" max="9989" width="23.5703125" bestFit="1" customWidth="1"/>
    <col min="9990" max="9990" width="14.85546875" customWidth="1"/>
    <col min="9991" max="9991" width="16.140625" customWidth="1"/>
    <col min="10240" max="10240" width="7" customWidth="1"/>
    <col min="10241" max="10241" width="5.5703125" customWidth="1"/>
    <col min="10242" max="10242" width="7.5703125" customWidth="1"/>
    <col min="10243" max="10243" width="9.5703125" customWidth="1"/>
    <col min="10244" max="10244" width="9.85546875" customWidth="1"/>
    <col min="10245" max="10245" width="23.5703125" bestFit="1" customWidth="1"/>
    <col min="10246" max="10246" width="14.85546875" customWidth="1"/>
    <col min="10247" max="10247" width="16.140625" customWidth="1"/>
    <col min="10496" max="10496" width="7" customWidth="1"/>
    <col min="10497" max="10497" width="5.5703125" customWidth="1"/>
    <col min="10498" max="10498" width="7.5703125" customWidth="1"/>
    <col min="10499" max="10499" width="9.5703125" customWidth="1"/>
    <col min="10500" max="10500" width="9.85546875" customWidth="1"/>
    <col min="10501" max="10501" width="23.5703125" bestFit="1" customWidth="1"/>
    <col min="10502" max="10502" width="14.85546875" customWidth="1"/>
    <col min="10503" max="10503" width="16.140625" customWidth="1"/>
    <col min="10752" max="10752" width="7" customWidth="1"/>
    <col min="10753" max="10753" width="5.5703125" customWidth="1"/>
    <col min="10754" max="10754" width="7.5703125" customWidth="1"/>
    <col min="10755" max="10755" width="9.5703125" customWidth="1"/>
    <col min="10756" max="10756" width="9.85546875" customWidth="1"/>
    <col min="10757" max="10757" width="23.5703125" bestFit="1" customWidth="1"/>
    <col min="10758" max="10758" width="14.85546875" customWidth="1"/>
    <col min="10759" max="10759" width="16.140625" customWidth="1"/>
    <col min="11008" max="11008" width="7" customWidth="1"/>
    <col min="11009" max="11009" width="5.5703125" customWidth="1"/>
    <col min="11010" max="11010" width="7.5703125" customWidth="1"/>
    <col min="11011" max="11011" width="9.5703125" customWidth="1"/>
    <col min="11012" max="11012" width="9.85546875" customWidth="1"/>
    <col min="11013" max="11013" width="23.5703125" bestFit="1" customWidth="1"/>
    <col min="11014" max="11014" width="14.85546875" customWidth="1"/>
    <col min="11015" max="11015" width="16.140625" customWidth="1"/>
    <col min="11264" max="11264" width="7" customWidth="1"/>
    <col min="11265" max="11265" width="5.5703125" customWidth="1"/>
    <col min="11266" max="11266" width="7.5703125" customWidth="1"/>
    <col min="11267" max="11267" width="9.5703125" customWidth="1"/>
    <col min="11268" max="11268" width="9.85546875" customWidth="1"/>
    <col min="11269" max="11269" width="23.5703125" bestFit="1" customWidth="1"/>
    <col min="11270" max="11270" width="14.85546875" customWidth="1"/>
    <col min="11271" max="11271" width="16.140625" customWidth="1"/>
    <col min="11520" max="11520" width="7" customWidth="1"/>
    <col min="11521" max="11521" width="5.5703125" customWidth="1"/>
    <col min="11522" max="11522" width="7.5703125" customWidth="1"/>
    <col min="11523" max="11523" width="9.5703125" customWidth="1"/>
    <col min="11524" max="11524" width="9.85546875" customWidth="1"/>
    <col min="11525" max="11525" width="23.5703125" bestFit="1" customWidth="1"/>
    <col min="11526" max="11526" width="14.85546875" customWidth="1"/>
    <col min="11527" max="11527" width="16.140625" customWidth="1"/>
    <col min="11776" max="11776" width="7" customWidth="1"/>
    <col min="11777" max="11777" width="5.5703125" customWidth="1"/>
    <col min="11778" max="11778" width="7.5703125" customWidth="1"/>
    <col min="11779" max="11779" width="9.5703125" customWidth="1"/>
    <col min="11780" max="11780" width="9.85546875" customWidth="1"/>
    <col min="11781" max="11781" width="23.5703125" bestFit="1" customWidth="1"/>
    <col min="11782" max="11782" width="14.85546875" customWidth="1"/>
    <col min="11783" max="11783" width="16.140625" customWidth="1"/>
    <col min="12032" max="12032" width="7" customWidth="1"/>
    <col min="12033" max="12033" width="5.5703125" customWidth="1"/>
    <col min="12034" max="12034" width="7.5703125" customWidth="1"/>
    <col min="12035" max="12035" width="9.5703125" customWidth="1"/>
    <col min="12036" max="12036" width="9.85546875" customWidth="1"/>
    <col min="12037" max="12037" width="23.5703125" bestFit="1" customWidth="1"/>
    <col min="12038" max="12038" width="14.85546875" customWidth="1"/>
    <col min="12039" max="12039" width="16.140625" customWidth="1"/>
    <col min="12288" max="12288" width="7" customWidth="1"/>
    <col min="12289" max="12289" width="5.5703125" customWidth="1"/>
    <col min="12290" max="12290" width="7.5703125" customWidth="1"/>
    <col min="12291" max="12291" width="9.5703125" customWidth="1"/>
    <col min="12292" max="12292" width="9.85546875" customWidth="1"/>
    <col min="12293" max="12293" width="23.5703125" bestFit="1" customWidth="1"/>
    <col min="12294" max="12294" width="14.85546875" customWidth="1"/>
    <col min="12295" max="12295" width="16.140625" customWidth="1"/>
    <col min="12544" max="12544" width="7" customWidth="1"/>
    <col min="12545" max="12545" width="5.5703125" customWidth="1"/>
    <col min="12546" max="12546" width="7.5703125" customWidth="1"/>
    <col min="12547" max="12547" width="9.5703125" customWidth="1"/>
    <col min="12548" max="12548" width="9.85546875" customWidth="1"/>
    <col min="12549" max="12549" width="23.5703125" bestFit="1" customWidth="1"/>
    <col min="12550" max="12550" width="14.85546875" customWidth="1"/>
    <col min="12551" max="12551" width="16.140625" customWidth="1"/>
    <col min="12800" max="12800" width="7" customWidth="1"/>
    <col min="12801" max="12801" width="5.5703125" customWidth="1"/>
    <col min="12802" max="12802" width="7.5703125" customWidth="1"/>
    <col min="12803" max="12803" width="9.5703125" customWidth="1"/>
    <col min="12804" max="12804" width="9.85546875" customWidth="1"/>
    <col min="12805" max="12805" width="23.5703125" bestFit="1" customWidth="1"/>
    <col min="12806" max="12806" width="14.85546875" customWidth="1"/>
    <col min="12807" max="12807" width="16.140625" customWidth="1"/>
    <col min="13056" max="13056" width="7" customWidth="1"/>
    <col min="13057" max="13057" width="5.5703125" customWidth="1"/>
    <col min="13058" max="13058" width="7.5703125" customWidth="1"/>
    <col min="13059" max="13059" width="9.5703125" customWidth="1"/>
    <col min="13060" max="13060" width="9.85546875" customWidth="1"/>
    <col min="13061" max="13061" width="23.5703125" bestFit="1" customWidth="1"/>
    <col min="13062" max="13062" width="14.85546875" customWidth="1"/>
    <col min="13063" max="13063" width="16.140625" customWidth="1"/>
    <col min="13312" max="13312" width="7" customWidth="1"/>
    <col min="13313" max="13313" width="5.5703125" customWidth="1"/>
    <col min="13314" max="13314" width="7.5703125" customWidth="1"/>
    <col min="13315" max="13315" width="9.5703125" customWidth="1"/>
    <col min="13316" max="13316" width="9.85546875" customWidth="1"/>
    <col min="13317" max="13317" width="23.5703125" bestFit="1" customWidth="1"/>
    <col min="13318" max="13318" width="14.85546875" customWidth="1"/>
    <col min="13319" max="13319" width="16.140625" customWidth="1"/>
    <col min="13568" max="13568" width="7" customWidth="1"/>
    <col min="13569" max="13569" width="5.5703125" customWidth="1"/>
    <col min="13570" max="13570" width="7.5703125" customWidth="1"/>
    <col min="13571" max="13571" width="9.5703125" customWidth="1"/>
    <col min="13572" max="13572" width="9.85546875" customWidth="1"/>
    <col min="13573" max="13573" width="23.5703125" bestFit="1" customWidth="1"/>
    <col min="13574" max="13574" width="14.85546875" customWidth="1"/>
    <col min="13575" max="13575" width="16.140625" customWidth="1"/>
    <col min="13824" max="13824" width="7" customWidth="1"/>
    <col min="13825" max="13825" width="5.5703125" customWidth="1"/>
    <col min="13826" max="13826" width="7.5703125" customWidth="1"/>
    <col min="13827" max="13827" width="9.5703125" customWidth="1"/>
    <col min="13828" max="13828" width="9.85546875" customWidth="1"/>
    <col min="13829" max="13829" width="23.5703125" bestFit="1" customWidth="1"/>
    <col min="13830" max="13830" width="14.85546875" customWidth="1"/>
    <col min="13831" max="13831" width="16.140625" customWidth="1"/>
    <col min="14080" max="14080" width="7" customWidth="1"/>
    <col min="14081" max="14081" width="5.5703125" customWidth="1"/>
    <col min="14082" max="14082" width="7.5703125" customWidth="1"/>
    <col min="14083" max="14083" width="9.5703125" customWidth="1"/>
    <col min="14084" max="14084" width="9.85546875" customWidth="1"/>
    <col min="14085" max="14085" width="23.5703125" bestFit="1" customWidth="1"/>
    <col min="14086" max="14086" width="14.85546875" customWidth="1"/>
    <col min="14087" max="14087" width="16.140625" customWidth="1"/>
    <col min="14336" max="14336" width="7" customWidth="1"/>
    <col min="14337" max="14337" width="5.5703125" customWidth="1"/>
    <col min="14338" max="14338" width="7.5703125" customWidth="1"/>
    <col min="14339" max="14339" width="9.5703125" customWidth="1"/>
    <col min="14340" max="14340" width="9.85546875" customWidth="1"/>
    <col min="14341" max="14341" width="23.5703125" bestFit="1" customWidth="1"/>
    <col min="14342" max="14342" width="14.85546875" customWidth="1"/>
    <col min="14343" max="14343" width="16.140625" customWidth="1"/>
    <col min="14592" max="14592" width="7" customWidth="1"/>
    <col min="14593" max="14593" width="5.5703125" customWidth="1"/>
    <col min="14594" max="14594" width="7.5703125" customWidth="1"/>
    <col min="14595" max="14595" width="9.5703125" customWidth="1"/>
    <col min="14596" max="14596" width="9.85546875" customWidth="1"/>
    <col min="14597" max="14597" width="23.5703125" bestFit="1" customWidth="1"/>
    <col min="14598" max="14598" width="14.85546875" customWidth="1"/>
    <col min="14599" max="14599" width="16.140625" customWidth="1"/>
    <col min="14848" max="14848" width="7" customWidth="1"/>
    <col min="14849" max="14849" width="5.5703125" customWidth="1"/>
    <col min="14850" max="14850" width="7.5703125" customWidth="1"/>
    <col min="14851" max="14851" width="9.5703125" customWidth="1"/>
    <col min="14852" max="14852" width="9.85546875" customWidth="1"/>
    <col min="14853" max="14853" width="23.5703125" bestFit="1" customWidth="1"/>
    <col min="14854" max="14854" width="14.85546875" customWidth="1"/>
    <col min="14855" max="14855" width="16.140625" customWidth="1"/>
    <col min="15104" max="15104" width="7" customWidth="1"/>
    <col min="15105" max="15105" width="5.5703125" customWidth="1"/>
    <col min="15106" max="15106" width="7.5703125" customWidth="1"/>
    <col min="15107" max="15107" width="9.5703125" customWidth="1"/>
    <col min="15108" max="15108" width="9.85546875" customWidth="1"/>
    <col min="15109" max="15109" width="23.5703125" bestFit="1" customWidth="1"/>
    <col min="15110" max="15110" width="14.85546875" customWidth="1"/>
    <col min="15111" max="15111" width="16.140625" customWidth="1"/>
    <col min="15360" max="15360" width="7" customWidth="1"/>
    <col min="15361" max="15361" width="5.5703125" customWidth="1"/>
    <col min="15362" max="15362" width="7.5703125" customWidth="1"/>
    <col min="15363" max="15363" width="9.5703125" customWidth="1"/>
    <col min="15364" max="15364" width="9.85546875" customWidth="1"/>
    <col min="15365" max="15365" width="23.5703125" bestFit="1" customWidth="1"/>
    <col min="15366" max="15366" width="14.85546875" customWidth="1"/>
    <col min="15367" max="15367" width="16.140625" customWidth="1"/>
    <col min="15616" max="15616" width="7" customWidth="1"/>
    <col min="15617" max="15617" width="5.5703125" customWidth="1"/>
    <col min="15618" max="15618" width="7.5703125" customWidth="1"/>
    <col min="15619" max="15619" width="9.5703125" customWidth="1"/>
    <col min="15620" max="15620" width="9.85546875" customWidth="1"/>
    <col min="15621" max="15621" width="23.5703125" bestFit="1" customWidth="1"/>
    <col min="15622" max="15622" width="14.85546875" customWidth="1"/>
    <col min="15623" max="15623" width="16.140625" customWidth="1"/>
    <col min="15872" max="15872" width="7" customWidth="1"/>
    <col min="15873" max="15873" width="5.5703125" customWidth="1"/>
    <col min="15874" max="15874" width="7.5703125" customWidth="1"/>
    <col min="15875" max="15875" width="9.5703125" customWidth="1"/>
    <col min="15876" max="15876" width="9.85546875" customWidth="1"/>
    <col min="15877" max="15877" width="23.5703125" bestFit="1" customWidth="1"/>
    <col min="15878" max="15878" width="14.85546875" customWidth="1"/>
    <col min="15879" max="15879" width="16.140625" customWidth="1"/>
    <col min="16128" max="16128" width="7" customWidth="1"/>
    <col min="16129" max="16129" width="5.5703125" customWidth="1"/>
    <col min="16130" max="16130" width="7.5703125" customWidth="1"/>
    <col min="16131" max="16131" width="9.5703125" customWidth="1"/>
    <col min="16132" max="16132" width="9.85546875" customWidth="1"/>
    <col min="16133" max="16133" width="23.5703125" bestFit="1" customWidth="1"/>
    <col min="16134" max="16134" width="14.85546875" customWidth="1"/>
    <col min="16135" max="16135" width="16.140625" customWidth="1"/>
  </cols>
  <sheetData>
    <row r="1" spans="2:12" ht="20.25" customHeight="1" x14ac:dyDescent="0.3">
      <c r="B1" s="174" t="s">
        <v>179</v>
      </c>
      <c r="C1" s="174"/>
      <c r="D1" s="174"/>
      <c r="E1" s="174"/>
      <c r="F1" s="174"/>
      <c r="G1" s="174"/>
      <c r="H1" s="174"/>
      <c r="I1" s="174"/>
      <c r="J1" s="174"/>
    </row>
    <row r="2" spans="2:12" ht="20.25" x14ac:dyDescent="0.3">
      <c r="B2" s="184" t="s">
        <v>157</v>
      </c>
      <c r="C2" s="184"/>
      <c r="D2" s="184"/>
      <c r="E2" s="184"/>
      <c r="F2" s="184"/>
      <c r="G2" s="184"/>
      <c r="H2" s="184"/>
      <c r="I2" s="184"/>
      <c r="J2" s="184"/>
    </row>
    <row r="3" spans="2:12" ht="32.25" customHeight="1" x14ac:dyDescent="0.25">
      <c r="B3" s="181" t="s">
        <v>181</v>
      </c>
      <c r="C3" s="181"/>
      <c r="D3" s="181"/>
      <c r="E3" s="181"/>
      <c r="F3" s="181"/>
      <c r="G3" s="181"/>
      <c r="H3" s="181"/>
      <c r="I3" s="181"/>
      <c r="J3" s="181"/>
    </row>
    <row r="4" spans="2:12" ht="37.5" customHeight="1" x14ac:dyDescent="0.25">
      <c r="B4" s="175" t="s">
        <v>180</v>
      </c>
      <c r="C4" s="175"/>
      <c r="D4" s="175"/>
      <c r="E4" s="175"/>
      <c r="F4" s="175"/>
      <c r="G4" s="175"/>
      <c r="H4" s="175"/>
      <c r="I4" s="175"/>
      <c r="J4" s="175"/>
    </row>
    <row r="5" spans="2:12" ht="36.75" customHeight="1" x14ac:dyDescent="0.25">
      <c r="B5" s="175" t="s">
        <v>174</v>
      </c>
      <c r="C5" s="175"/>
      <c r="D5" s="175"/>
      <c r="E5" s="175"/>
      <c r="F5" s="175"/>
      <c r="G5" s="175"/>
      <c r="H5" s="175"/>
      <c r="I5" s="175"/>
      <c r="J5" s="175"/>
    </row>
    <row r="6" spans="2:12" ht="15.75" x14ac:dyDescent="0.25">
      <c r="B6" s="39"/>
      <c r="C6" s="39"/>
      <c r="D6" s="39"/>
      <c r="E6" s="39"/>
      <c r="F6" s="39"/>
      <c r="G6" s="39"/>
      <c r="H6" s="39"/>
      <c r="I6" s="39"/>
    </row>
    <row r="7" spans="2:12" ht="15.75" thickBot="1" x14ac:dyDescent="0.3">
      <c r="F7" s="168"/>
    </row>
    <row r="8" spans="2:12" ht="27" thickBot="1" x14ac:dyDescent="0.3">
      <c r="B8" s="46" t="s">
        <v>1</v>
      </c>
      <c r="C8" s="47" t="s">
        <v>158</v>
      </c>
      <c r="D8" s="48" t="s">
        <v>4</v>
      </c>
      <c r="E8" s="49" t="s">
        <v>5</v>
      </c>
      <c r="F8" s="50" t="s">
        <v>159</v>
      </c>
      <c r="G8" s="3" t="s">
        <v>166</v>
      </c>
      <c r="H8" s="13" t="s">
        <v>169</v>
      </c>
      <c r="I8" s="12" t="s">
        <v>175</v>
      </c>
    </row>
    <row r="9" spans="2:12" x14ac:dyDescent="0.25">
      <c r="B9" s="129">
        <v>1</v>
      </c>
      <c r="C9" s="130" t="s">
        <v>7</v>
      </c>
      <c r="D9" s="131" t="s">
        <v>9</v>
      </c>
      <c r="E9" s="127" t="s">
        <v>10</v>
      </c>
      <c r="F9" s="116">
        <v>711</v>
      </c>
      <c r="G9" s="117">
        <v>46549000</v>
      </c>
      <c r="H9" s="33"/>
      <c r="I9" s="51">
        <f>G9+H9</f>
        <v>46549000</v>
      </c>
      <c r="K9" s="36"/>
    </row>
    <row r="10" spans="2:12" x14ac:dyDescent="0.25">
      <c r="B10" s="66">
        <v>2</v>
      </c>
      <c r="C10" s="67" t="s">
        <v>7</v>
      </c>
      <c r="D10" s="68" t="s">
        <v>12</v>
      </c>
      <c r="E10" s="69" t="s">
        <v>13</v>
      </c>
      <c r="F10" s="66">
        <v>118</v>
      </c>
      <c r="G10" s="71">
        <v>7679042</v>
      </c>
      <c r="H10" s="32"/>
      <c r="I10" s="52">
        <f t="shared" ref="I10:I65" si="0">G10+H10</f>
        <v>7679042</v>
      </c>
      <c r="K10" s="36"/>
    </row>
    <row r="11" spans="2:12" x14ac:dyDescent="0.25">
      <c r="B11" s="66">
        <v>3</v>
      </c>
      <c r="C11" s="67" t="s">
        <v>7</v>
      </c>
      <c r="D11" s="68" t="s">
        <v>15</v>
      </c>
      <c r="E11" s="69" t="s">
        <v>16</v>
      </c>
      <c r="F11" s="66">
        <v>171</v>
      </c>
      <c r="G11" s="71">
        <v>11124796</v>
      </c>
      <c r="H11" s="32"/>
      <c r="I11" s="52">
        <f t="shared" si="0"/>
        <v>11124796</v>
      </c>
      <c r="K11" s="36"/>
    </row>
    <row r="12" spans="2:12" x14ac:dyDescent="0.25">
      <c r="B12" s="66">
        <v>4</v>
      </c>
      <c r="C12" s="67" t="s">
        <v>7</v>
      </c>
      <c r="D12" s="68" t="s">
        <v>18</v>
      </c>
      <c r="E12" s="69" t="s">
        <v>19</v>
      </c>
      <c r="F12" s="66">
        <v>6</v>
      </c>
      <c r="G12" s="71">
        <v>394134</v>
      </c>
      <c r="H12" s="32"/>
      <c r="I12" s="52">
        <f t="shared" si="0"/>
        <v>394134</v>
      </c>
      <c r="K12" s="36"/>
    </row>
    <row r="13" spans="2:12" x14ac:dyDescent="0.25">
      <c r="B13" s="66">
        <v>5</v>
      </c>
      <c r="C13" s="67" t="s">
        <v>7</v>
      </c>
      <c r="D13" s="68" t="s">
        <v>21</v>
      </c>
      <c r="E13" s="69" t="s">
        <v>22</v>
      </c>
      <c r="F13" s="66">
        <v>12</v>
      </c>
      <c r="G13" s="71">
        <v>744475</v>
      </c>
      <c r="H13" s="32"/>
      <c r="I13" s="52">
        <f t="shared" si="0"/>
        <v>744475</v>
      </c>
      <c r="K13" s="36"/>
    </row>
    <row r="14" spans="2:12" x14ac:dyDescent="0.25">
      <c r="B14" s="66">
        <v>6</v>
      </c>
      <c r="C14" s="67" t="s">
        <v>7</v>
      </c>
      <c r="D14" s="68" t="s">
        <v>24</v>
      </c>
      <c r="E14" s="69" t="s">
        <v>25</v>
      </c>
      <c r="F14" s="66">
        <v>36</v>
      </c>
      <c r="G14" s="71">
        <v>2321011</v>
      </c>
      <c r="H14" s="32"/>
      <c r="I14" s="52">
        <f t="shared" si="0"/>
        <v>2321011</v>
      </c>
      <c r="K14" s="36"/>
    </row>
    <row r="15" spans="2:12" x14ac:dyDescent="0.25">
      <c r="B15" s="66">
        <v>7</v>
      </c>
      <c r="C15" s="67" t="s">
        <v>7</v>
      </c>
      <c r="D15" s="68" t="s">
        <v>27</v>
      </c>
      <c r="E15" s="69" t="s">
        <v>28</v>
      </c>
      <c r="F15" s="66">
        <v>106</v>
      </c>
      <c r="G15" s="71">
        <v>6937484</v>
      </c>
      <c r="H15" s="32"/>
      <c r="I15" s="52">
        <f t="shared" si="0"/>
        <v>6937484</v>
      </c>
      <c r="K15" s="36"/>
    </row>
    <row r="16" spans="2:12" x14ac:dyDescent="0.25">
      <c r="B16" s="66">
        <v>8</v>
      </c>
      <c r="C16" s="67" t="s">
        <v>29</v>
      </c>
      <c r="D16" s="68" t="s">
        <v>31</v>
      </c>
      <c r="E16" s="69" t="s">
        <v>160</v>
      </c>
      <c r="F16" s="66">
        <v>1375</v>
      </c>
      <c r="G16" s="71">
        <v>90092824</v>
      </c>
      <c r="H16" s="32"/>
      <c r="I16" s="52">
        <f t="shared" si="0"/>
        <v>90092824</v>
      </c>
      <c r="K16" s="36"/>
      <c r="L16" s="36"/>
    </row>
    <row r="17" spans="2:12" x14ac:dyDescent="0.25">
      <c r="B17" s="66">
        <v>9</v>
      </c>
      <c r="C17" s="67" t="s">
        <v>29</v>
      </c>
      <c r="D17" s="68" t="s">
        <v>34</v>
      </c>
      <c r="E17" s="69" t="s">
        <v>35</v>
      </c>
      <c r="F17" s="66">
        <v>94</v>
      </c>
      <c r="G17" s="71">
        <v>6174766</v>
      </c>
      <c r="H17" s="32"/>
      <c r="I17" s="52">
        <f t="shared" si="0"/>
        <v>6174766</v>
      </c>
      <c r="K17" s="36"/>
      <c r="L17" s="36"/>
    </row>
    <row r="18" spans="2:12" x14ac:dyDescent="0.25">
      <c r="B18" s="66">
        <v>10</v>
      </c>
      <c r="C18" s="67" t="s">
        <v>29</v>
      </c>
      <c r="D18" s="68" t="s">
        <v>37</v>
      </c>
      <c r="E18" s="69" t="s">
        <v>38</v>
      </c>
      <c r="F18" s="66">
        <v>21</v>
      </c>
      <c r="G18" s="71">
        <v>1345894</v>
      </c>
      <c r="H18" s="32"/>
      <c r="I18" s="52">
        <f t="shared" si="0"/>
        <v>1345894</v>
      </c>
      <c r="K18" s="36"/>
    </row>
    <row r="19" spans="2:12" x14ac:dyDescent="0.25">
      <c r="B19" s="66">
        <v>11</v>
      </c>
      <c r="C19" s="67" t="s">
        <v>29</v>
      </c>
      <c r="D19" s="68" t="s">
        <v>40</v>
      </c>
      <c r="E19" s="69" t="s">
        <v>41</v>
      </c>
      <c r="F19" s="66">
        <v>154</v>
      </c>
      <c r="G19" s="71">
        <v>10116106</v>
      </c>
      <c r="H19" s="32"/>
      <c r="I19" s="52">
        <f t="shared" si="0"/>
        <v>10116106</v>
      </c>
      <c r="K19" s="36"/>
    </row>
    <row r="20" spans="2:12" x14ac:dyDescent="0.25">
      <c r="B20" s="66">
        <v>12</v>
      </c>
      <c r="C20" s="67" t="s">
        <v>29</v>
      </c>
      <c r="D20" s="68" t="s">
        <v>42</v>
      </c>
      <c r="E20" s="69" t="s">
        <v>43</v>
      </c>
      <c r="F20" s="118">
        <v>430</v>
      </c>
      <c r="G20" s="71">
        <v>28186785</v>
      </c>
      <c r="H20" s="32"/>
      <c r="I20" s="52">
        <f t="shared" si="0"/>
        <v>28186785</v>
      </c>
      <c r="K20" s="36"/>
    </row>
    <row r="21" spans="2:12" x14ac:dyDescent="0.25">
      <c r="B21" s="66">
        <v>13</v>
      </c>
      <c r="C21" s="67" t="s">
        <v>29</v>
      </c>
      <c r="D21" s="68" t="s">
        <v>44</v>
      </c>
      <c r="E21" s="69" t="s">
        <v>45</v>
      </c>
      <c r="F21" s="119"/>
      <c r="G21" s="120"/>
      <c r="H21" s="32"/>
      <c r="I21" s="52">
        <f t="shared" si="0"/>
        <v>0</v>
      </c>
      <c r="K21" s="36"/>
    </row>
    <row r="22" spans="2:12" x14ac:dyDescent="0.25">
      <c r="B22" s="66">
        <v>14</v>
      </c>
      <c r="C22" s="132" t="s">
        <v>29</v>
      </c>
      <c r="D22" s="68" t="s">
        <v>46</v>
      </c>
      <c r="E22" s="128" t="s">
        <v>47</v>
      </c>
      <c r="F22" s="66">
        <v>68</v>
      </c>
      <c r="G22" s="71">
        <v>4466852</v>
      </c>
      <c r="H22" s="32"/>
      <c r="I22" s="52">
        <f t="shared" si="0"/>
        <v>4466852</v>
      </c>
      <c r="K22" s="36"/>
    </row>
    <row r="23" spans="2:12" x14ac:dyDescent="0.25">
      <c r="B23" s="66">
        <v>15</v>
      </c>
      <c r="C23" s="67" t="s">
        <v>29</v>
      </c>
      <c r="D23" s="68" t="s">
        <v>30</v>
      </c>
      <c r="E23" s="69" t="s">
        <v>48</v>
      </c>
      <c r="F23" s="70">
        <v>392</v>
      </c>
      <c r="G23" s="71">
        <v>25750088</v>
      </c>
      <c r="H23" s="32"/>
      <c r="I23" s="52">
        <f t="shared" si="0"/>
        <v>25750088</v>
      </c>
      <c r="K23" s="36"/>
    </row>
    <row r="24" spans="2:12" x14ac:dyDescent="0.25">
      <c r="B24" s="66">
        <v>16</v>
      </c>
      <c r="C24" s="67" t="s">
        <v>29</v>
      </c>
      <c r="D24" s="68" t="s">
        <v>36</v>
      </c>
      <c r="E24" s="69" t="s">
        <v>49</v>
      </c>
      <c r="F24" s="70">
        <v>55</v>
      </c>
      <c r="G24" s="71">
        <v>3612895</v>
      </c>
      <c r="H24" s="32"/>
      <c r="I24" s="52">
        <f t="shared" si="0"/>
        <v>3612895</v>
      </c>
      <c r="K24" s="36"/>
    </row>
    <row r="25" spans="2:12" x14ac:dyDescent="0.25">
      <c r="B25" s="66">
        <v>17</v>
      </c>
      <c r="C25" s="67" t="s">
        <v>50</v>
      </c>
      <c r="D25" s="68" t="s">
        <v>52</v>
      </c>
      <c r="E25" s="69" t="s">
        <v>53</v>
      </c>
      <c r="F25" s="70">
        <v>6</v>
      </c>
      <c r="G25" s="71">
        <v>328445</v>
      </c>
      <c r="H25" s="32"/>
      <c r="I25" s="52">
        <f t="shared" si="0"/>
        <v>328445</v>
      </c>
      <c r="K25" s="36"/>
    </row>
    <row r="26" spans="2:12" x14ac:dyDescent="0.25">
      <c r="B26" s="66">
        <v>18</v>
      </c>
      <c r="C26" s="67" t="s">
        <v>50</v>
      </c>
      <c r="D26" s="68" t="s">
        <v>55</v>
      </c>
      <c r="E26" s="69" t="s">
        <v>56</v>
      </c>
      <c r="F26" s="70">
        <v>17</v>
      </c>
      <c r="G26" s="71">
        <v>1116713</v>
      </c>
      <c r="H26" s="32"/>
      <c r="I26" s="52">
        <f t="shared" si="0"/>
        <v>1116713</v>
      </c>
      <c r="K26" s="36"/>
    </row>
    <row r="27" spans="2:12" x14ac:dyDescent="0.25">
      <c r="B27" s="66">
        <v>19</v>
      </c>
      <c r="C27" s="67">
        <v>10</v>
      </c>
      <c r="D27" s="68">
        <v>10302</v>
      </c>
      <c r="E27" s="69" t="s">
        <v>167</v>
      </c>
      <c r="F27" s="70">
        <v>34</v>
      </c>
      <c r="G27" s="71">
        <v>2233426</v>
      </c>
      <c r="H27" s="32"/>
      <c r="I27" s="52">
        <f t="shared" si="0"/>
        <v>2233426</v>
      </c>
      <c r="K27" s="36"/>
    </row>
    <row r="28" spans="2:12" x14ac:dyDescent="0.25">
      <c r="B28" s="66">
        <v>20</v>
      </c>
      <c r="C28" s="67" t="s">
        <v>57</v>
      </c>
      <c r="D28" s="68" t="s">
        <v>59</v>
      </c>
      <c r="E28" s="69" t="s">
        <v>60</v>
      </c>
      <c r="F28" s="70">
        <v>184</v>
      </c>
      <c r="G28" s="71">
        <v>12086046</v>
      </c>
      <c r="H28" s="32"/>
      <c r="I28" s="52">
        <f t="shared" si="0"/>
        <v>12086046</v>
      </c>
      <c r="K28" s="36"/>
    </row>
    <row r="29" spans="2:12" x14ac:dyDescent="0.25">
      <c r="B29" s="66">
        <v>21</v>
      </c>
      <c r="C29" s="67" t="s">
        <v>57</v>
      </c>
      <c r="D29" s="68" t="s">
        <v>62</v>
      </c>
      <c r="E29" s="69" t="s">
        <v>63</v>
      </c>
      <c r="F29" s="70">
        <v>163</v>
      </c>
      <c r="G29" s="71">
        <v>10585417</v>
      </c>
      <c r="H29" s="32"/>
      <c r="I29" s="52">
        <f t="shared" si="0"/>
        <v>10585417</v>
      </c>
      <c r="K29" s="36"/>
    </row>
    <row r="30" spans="2:12" x14ac:dyDescent="0.25">
      <c r="B30" s="66">
        <v>22</v>
      </c>
      <c r="C30" s="67" t="s">
        <v>57</v>
      </c>
      <c r="D30" s="68" t="s">
        <v>65</v>
      </c>
      <c r="E30" s="69" t="s">
        <v>66</v>
      </c>
      <c r="F30" s="70">
        <v>126</v>
      </c>
      <c r="G30" s="71">
        <v>8276814</v>
      </c>
      <c r="H30" s="53"/>
      <c r="I30" s="52">
        <f t="shared" si="0"/>
        <v>8276814</v>
      </c>
      <c r="K30" s="36"/>
    </row>
    <row r="31" spans="2:12" x14ac:dyDescent="0.25">
      <c r="B31" s="66">
        <v>23</v>
      </c>
      <c r="C31" s="67" t="s">
        <v>57</v>
      </c>
      <c r="D31" s="68" t="s">
        <v>68</v>
      </c>
      <c r="E31" s="69" t="s">
        <v>69</v>
      </c>
      <c r="F31" s="70"/>
      <c r="G31" s="71"/>
      <c r="H31" s="32"/>
      <c r="I31" s="52">
        <f t="shared" si="0"/>
        <v>0</v>
      </c>
      <c r="K31" s="36"/>
    </row>
    <row r="32" spans="2:12" x14ac:dyDescent="0.25">
      <c r="B32" s="66">
        <v>24</v>
      </c>
      <c r="C32" s="67" t="s">
        <v>57</v>
      </c>
      <c r="D32" s="68" t="s">
        <v>71</v>
      </c>
      <c r="E32" s="69" t="s">
        <v>72</v>
      </c>
      <c r="F32" s="70">
        <v>53</v>
      </c>
      <c r="G32" s="71">
        <v>2848511</v>
      </c>
      <c r="H32" s="32"/>
      <c r="I32" s="52">
        <f t="shared" si="0"/>
        <v>2848511</v>
      </c>
      <c r="K32" s="36"/>
    </row>
    <row r="33" spans="2:12" x14ac:dyDescent="0.25">
      <c r="B33" s="66">
        <v>25</v>
      </c>
      <c r="C33" s="67" t="s">
        <v>57</v>
      </c>
      <c r="D33" s="68" t="s">
        <v>74</v>
      </c>
      <c r="E33" s="69" t="s">
        <v>75</v>
      </c>
      <c r="F33" s="70">
        <v>19</v>
      </c>
      <c r="G33" s="71">
        <v>1161500</v>
      </c>
      <c r="H33" s="32"/>
      <c r="I33" s="52">
        <f t="shared" si="0"/>
        <v>1161500</v>
      </c>
      <c r="K33" s="36"/>
    </row>
    <row r="34" spans="2:12" x14ac:dyDescent="0.25">
      <c r="B34" s="66">
        <v>26</v>
      </c>
      <c r="C34" s="67" t="s">
        <v>57</v>
      </c>
      <c r="D34" s="68" t="s">
        <v>77</v>
      </c>
      <c r="E34" s="69" t="s">
        <v>78</v>
      </c>
      <c r="F34" s="70">
        <v>57</v>
      </c>
      <c r="G34" s="71">
        <v>3744273</v>
      </c>
      <c r="H34" s="32"/>
      <c r="I34" s="52">
        <f t="shared" si="0"/>
        <v>3744273</v>
      </c>
      <c r="K34" s="36"/>
    </row>
    <row r="35" spans="2:12" x14ac:dyDescent="0.25">
      <c r="B35" s="66">
        <v>27</v>
      </c>
      <c r="C35" s="67" t="s">
        <v>57</v>
      </c>
      <c r="D35" s="68" t="s">
        <v>80</v>
      </c>
      <c r="E35" s="69" t="s">
        <v>81</v>
      </c>
      <c r="F35" s="76">
        <v>203</v>
      </c>
      <c r="G35" s="71">
        <v>13274652</v>
      </c>
      <c r="H35" s="32"/>
      <c r="I35" s="52">
        <f t="shared" si="0"/>
        <v>13274652</v>
      </c>
      <c r="K35" s="36"/>
    </row>
    <row r="36" spans="2:12" x14ac:dyDescent="0.25">
      <c r="B36" s="66">
        <v>28</v>
      </c>
      <c r="C36" s="67" t="s">
        <v>57</v>
      </c>
      <c r="D36" s="68" t="s">
        <v>83</v>
      </c>
      <c r="E36" s="69" t="s">
        <v>84</v>
      </c>
      <c r="F36" s="70">
        <v>57</v>
      </c>
      <c r="G36" s="71">
        <v>3744273</v>
      </c>
      <c r="H36" s="72"/>
      <c r="I36" s="52">
        <f t="shared" si="0"/>
        <v>3744273</v>
      </c>
      <c r="K36" s="36"/>
    </row>
    <row r="37" spans="2:12" x14ac:dyDescent="0.25">
      <c r="B37" s="66">
        <v>29</v>
      </c>
      <c r="C37" s="67" t="s">
        <v>57</v>
      </c>
      <c r="D37" s="68" t="s">
        <v>86</v>
      </c>
      <c r="E37" s="69" t="s">
        <v>87</v>
      </c>
      <c r="F37" s="73">
        <v>95</v>
      </c>
      <c r="G37" s="71">
        <v>6240455</v>
      </c>
      <c r="H37" s="72"/>
      <c r="I37" s="52">
        <f t="shared" si="0"/>
        <v>6240455</v>
      </c>
      <c r="K37" s="36"/>
    </row>
    <row r="38" spans="2:12" x14ac:dyDescent="0.25">
      <c r="B38" s="66">
        <v>30</v>
      </c>
      <c r="C38" s="67" t="s">
        <v>57</v>
      </c>
      <c r="D38" s="68" t="s">
        <v>88</v>
      </c>
      <c r="E38" s="69" t="s">
        <v>89</v>
      </c>
      <c r="F38" s="74">
        <v>59</v>
      </c>
      <c r="G38" s="75">
        <v>3875651</v>
      </c>
      <c r="H38" s="72"/>
      <c r="I38" s="52">
        <f t="shared" si="0"/>
        <v>3875651</v>
      </c>
      <c r="K38" s="36"/>
      <c r="L38" s="14"/>
    </row>
    <row r="39" spans="2:12" x14ac:dyDescent="0.25">
      <c r="B39" s="66">
        <v>31</v>
      </c>
      <c r="C39" s="67" t="s">
        <v>57</v>
      </c>
      <c r="D39" s="68" t="s">
        <v>90</v>
      </c>
      <c r="E39" s="69" t="s">
        <v>91</v>
      </c>
      <c r="F39" s="70"/>
      <c r="G39" s="71"/>
      <c r="H39" s="72"/>
      <c r="I39" s="52">
        <f t="shared" si="0"/>
        <v>0</v>
      </c>
      <c r="K39" s="36"/>
    </row>
    <row r="40" spans="2:12" x14ac:dyDescent="0.25">
      <c r="B40" s="66">
        <v>32</v>
      </c>
      <c r="C40" s="67" t="s">
        <v>57</v>
      </c>
      <c r="D40" s="68" t="s">
        <v>92</v>
      </c>
      <c r="E40" s="69" t="s">
        <v>93</v>
      </c>
      <c r="F40" s="70">
        <v>124</v>
      </c>
      <c r="G40" s="71">
        <v>8134488</v>
      </c>
      <c r="H40" s="72"/>
      <c r="I40" s="52">
        <f t="shared" si="0"/>
        <v>8134488</v>
      </c>
      <c r="K40" s="36"/>
    </row>
    <row r="41" spans="2:12" x14ac:dyDescent="0.25">
      <c r="B41" s="66">
        <v>33</v>
      </c>
      <c r="C41" s="67" t="s">
        <v>57</v>
      </c>
      <c r="D41" s="68" t="s">
        <v>94</v>
      </c>
      <c r="E41" s="69" t="s">
        <v>95</v>
      </c>
      <c r="F41" s="70">
        <v>30</v>
      </c>
      <c r="G41" s="71">
        <v>1970670</v>
      </c>
      <c r="H41" s="72"/>
      <c r="I41" s="52">
        <f t="shared" si="0"/>
        <v>1970670</v>
      </c>
      <c r="K41" s="36"/>
    </row>
    <row r="42" spans="2:12" x14ac:dyDescent="0.25">
      <c r="B42" s="66">
        <v>34</v>
      </c>
      <c r="C42" s="67" t="s">
        <v>96</v>
      </c>
      <c r="D42" s="68" t="s">
        <v>98</v>
      </c>
      <c r="E42" s="69" t="s">
        <v>99</v>
      </c>
      <c r="F42" s="76">
        <v>306</v>
      </c>
      <c r="G42" s="71">
        <v>14560564</v>
      </c>
      <c r="H42" s="72"/>
      <c r="I42" s="52">
        <f t="shared" si="0"/>
        <v>14560564</v>
      </c>
      <c r="K42" s="36"/>
    </row>
    <row r="43" spans="2:12" x14ac:dyDescent="0.25">
      <c r="B43" s="66">
        <v>35</v>
      </c>
      <c r="C43" s="67" t="s">
        <v>96</v>
      </c>
      <c r="D43" s="68" t="s">
        <v>101</v>
      </c>
      <c r="E43" s="69" t="s">
        <v>102</v>
      </c>
      <c r="F43" s="70"/>
      <c r="G43" s="71"/>
      <c r="H43" s="72"/>
      <c r="I43" s="52">
        <f t="shared" si="0"/>
        <v>0</v>
      </c>
      <c r="K43" s="36"/>
    </row>
    <row r="44" spans="2:12" x14ac:dyDescent="0.25">
      <c r="B44" s="66">
        <v>36</v>
      </c>
      <c r="C44" s="67" t="s">
        <v>96</v>
      </c>
      <c r="D44" s="68" t="s">
        <v>97</v>
      </c>
      <c r="E44" s="69" t="s">
        <v>104</v>
      </c>
      <c r="F44" s="70">
        <v>215</v>
      </c>
      <c r="G44" s="71">
        <v>14011464</v>
      </c>
      <c r="H44" s="72"/>
      <c r="I44" s="52">
        <f t="shared" si="0"/>
        <v>14011464</v>
      </c>
      <c r="K44" s="36"/>
    </row>
    <row r="45" spans="2:12" x14ac:dyDescent="0.25">
      <c r="B45" s="66">
        <v>37</v>
      </c>
      <c r="C45" s="67" t="s">
        <v>96</v>
      </c>
      <c r="D45" s="68" t="s">
        <v>100</v>
      </c>
      <c r="E45" s="69" t="s">
        <v>106</v>
      </c>
      <c r="F45" s="70">
        <v>47</v>
      </c>
      <c r="G45" s="71">
        <v>3087383</v>
      </c>
      <c r="H45" s="72"/>
      <c r="I45" s="52">
        <f t="shared" si="0"/>
        <v>3087383</v>
      </c>
      <c r="K45" s="36"/>
    </row>
    <row r="46" spans="2:12" x14ac:dyDescent="0.25">
      <c r="B46" s="66">
        <v>38</v>
      </c>
      <c r="C46" s="67" t="s">
        <v>96</v>
      </c>
      <c r="D46" s="68" t="s">
        <v>108</v>
      </c>
      <c r="E46" s="69" t="s">
        <v>109</v>
      </c>
      <c r="F46" s="70">
        <v>15</v>
      </c>
      <c r="G46" s="71">
        <v>985335</v>
      </c>
      <c r="H46" s="72"/>
      <c r="I46" s="52">
        <f t="shared" si="0"/>
        <v>985335</v>
      </c>
      <c r="K46" s="36"/>
    </row>
    <row r="47" spans="2:12" x14ac:dyDescent="0.25">
      <c r="B47" s="66">
        <v>39</v>
      </c>
      <c r="C47" s="67" t="s">
        <v>96</v>
      </c>
      <c r="D47" s="68" t="s">
        <v>110</v>
      </c>
      <c r="E47" s="69" t="s">
        <v>111</v>
      </c>
      <c r="F47" s="70">
        <v>36</v>
      </c>
      <c r="G47" s="71">
        <v>2364804</v>
      </c>
      <c r="H47" s="72"/>
      <c r="I47" s="52">
        <f t="shared" si="0"/>
        <v>2364804</v>
      </c>
      <c r="K47" s="36"/>
    </row>
    <row r="48" spans="2:12" x14ac:dyDescent="0.25">
      <c r="B48" s="66">
        <v>40</v>
      </c>
      <c r="C48" s="67" t="s">
        <v>96</v>
      </c>
      <c r="D48" s="68" t="s">
        <v>112</v>
      </c>
      <c r="E48" s="69" t="s">
        <v>113</v>
      </c>
      <c r="F48" s="70"/>
      <c r="G48" s="71"/>
      <c r="H48" s="72"/>
      <c r="I48" s="52">
        <f t="shared" si="0"/>
        <v>0</v>
      </c>
      <c r="K48" s="36"/>
    </row>
    <row r="49" spans="2:11" x14ac:dyDescent="0.25">
      <c r="B49" s="66">
        <v>41</v>
      </c>
      <c r="C49" s="67" t="s">
        <v>96</v>
      </c>
      <c r="D49" s="68" t="s">
        <v>114</v>
      </c>
      <c r="E49" s="69" t="s">
        <v>115</v>
      </c>
      <c r="F49" s="70">
        <v>7</v>
      </c>
      <c r="G49" s="71">
        <v>454348</v>
      </c>
      <c r="H49" s="72"/>
      <c r="I49" s="52">
        <f t="shared" si="0"/>
        <v>454348</v>
      </c>
      <c r="K49" s="36"/>
    </row>
    <row r="50" spans="2:11" x14ac:dyDescent="0.25">
      <c r="B50" s="66">
        <v>42</v>
      </c>
      <c r="C50" s="67" t="s">
        <v>96</v>
      </c>
      <c r="D50" s="68" t="s">
        <v>103</v>
      </c>
      <c r="E50" s="69" t="s">
        <v>116</v>
      </c>
      <c r="F50" s="70">
        <v>56</v>
      </c>
      <c r="G50" s="71">
        <v>3645632</v>
      </c>
      <c r="H50" s="72"/>
      <c r="I50" s="52">
        <f t="shared" si="0"/>
        <v>3645632</v>
      </c>
      <c r="K50" s="36"/>
    </row>
    <row r="51" spans="2:11" x14ac:dyDescent="0.25">
      <c r="B51" s="66">
        <v>43</v>
      </c>
      <c r="C51" s="67" t="s">
        <v>96</v>
      </c>
      <c r="D51" s="68" t="s">
        <v>107</v>
      </c>
      <c r="E51" s="69" t="s">
        <v>161</v>
      </c>
      <c r="F51" s="70">
        <v>14</v>
      </c>
      <c r="G51" s="71">
        <v>919646</v>
      </c>
      <c r="H51" s="72"/>
      <c r="I51" s="52">
        <f t="shared" si="0"/>
        <v>919646</v>
      </c>
      <c r="K51" s="36"/>
    </row>
    <row r="52" spans="2:11" x14ac:dyDescent="0.25">
      <c r="B52" s="66">
        <v>44</v>
      </c>
      <c r="C52" s="67" t="s">
        <v>118</v>
      </c>
      <c r="D52" s="68" t="s">
        <v>120</v>
      </c>
      <c r="E52" s="69" t="s">
        <v>121</v>
      </c>
      <c r="F52" s="70">
        <v>384</v>
      </c>
      <c r="G52" s="71">
        <v>25224576</v>
      </c>
      <c r="H52" s="72"/>
      <c r="I52" s="52">
        <f t="shared" si="0"/>
        <v>25224576</v>
      </c>
      <c r="K52" s="36"/>
    </row>
    <row r="53" spans="2:11" x14ac:dyDescent="0.25">
      <c r="B53" s="66">
        <v>45</v>
      </c>
      <c r="C53" s="67" t="s">
        <v>118</v>
      </c>
      <c r="D53" s="68" t="s">
        <v>123</v>
      </c>
      <c r="E53" s="69" t="s">
        <v>124</v>
      </c>
      <c r="F53" s="70">
        <v>8</v>
      </c>
      <c r="G53" s="71">
        <v>525512</v>
      </c>
      <c r="H53" s="72"/>
      <c r="I53" s="52">
        <f t="shared" si="0"/>
        <v>525512</v>
      </c>
      <c r="K53" s="36"/>
    </row>
    <row r="54" spans="2:11" x14ac:dyDescent="0.25">
      <c r="B54" s="66">
        <v>46</v>
      </c>
      <c r="C54" s="67" t="s">
        <v>118</v>
      </c>
      <c r="D54" s="68" t="s">
        <v>126</v>
      </c>
      <c r="E54" s="69" t="s">
        <v>127</v>
      </c>
      <c r="F54" s="70">
        <v>2</v>
      </c>
      <c r="G54" s="71">
        <v>45052</v>
      </c>
      <c r="H54" s="72"/>
      <c r="I54" s="52">
        <f t="shared" si="0"/>
        <v>45052</v>
      </c>
      <c r="K54" s="36"/>
    </row>
    <row r="55" spans="2:11" x14ac:dyDescent="0.25">
      <c r="B55" s="66">
        <v>47</v>
      </c>
      <c r="C55" s="67" t="s">
        <v>118</v>
      </c>
      <c r="D55" s="68" t="s">
        <v>129</v>
      </c>
      <c r="E55" s="69" t="s">
        <v>130</v>
      </c>
      <c r="F55" s="70">
        <v>3</v>
      </c>
      <c r="G55" s="71">
        <v>194877</v>
      </c>
      <c r="H55" s="72"/>
      <c r="I55" s="52">
        <f t="shared" si="0"/>
        <v>194877</v>
      </c>
      <c r="K55" s="36"/>
    </row>
    <row r="56" spans="2:11" x14ac:dyDescent="0.25">
      <c r="B56" s="66">
        <v>48</v>
      </c>
      <c r="C56" s="67" t="s">
        <v>118</v>
      </c>
      <c r="D56" s="68" t="s">
        <v>132</v>
      </c>
      <c r="E56" s="69" t="s">
        <v>133</v>
      </c>
      <c r="F56" s="70"/>
      <c r="G56" s="71"/>
      <c r="H56" s="72"/>
      <c r="I56" s="52">
        <f t="shared" si="0"/>
        <v>0</v>
      </c>
      <c r="K56" s="36"/>
    </row>
    <row r="57" spans="2:11" x14ac:dyDescent="0.25">
      <c r="B57" s="66">
        <v>49</v>
      </c>
      <c r="C57" s="67" t="s">
        <v>118</v>
      </c>
      <c r="D57" s="68" t="s">
        <v>134</v>
      </c>
      <c r="E57" s="69" t="s">
        <v>135</v>
      </c>
      <c r="F57" s="70"/>
      <c r="G57" s="71"/>
      <c r="H57" s="72"/>
      <c r="I57" s="52">
        <f t="shared" si="0"/>
        <v>0</v>
      </c>
      <c r="K57" s="36"/>
    </row>
    <row r="58" spans="2:11" x14ac:dyDescent="0.25">
      <c r="B58" s="66">
        <v>50</v>
      </c>
      <c r="C58" s="67" t="s">
        <v>118</v>
      </c>
      <c r="D58" s="68" t="s">
        <v>136</v>
      </c>
      <c r="E58" s="69" t="s">
        <v>137</v>
      </c>
      <c r="F58" s="70">
        <v>7</v>
      </c>
      <c r="G58" s="71">
        <v>459823</v>
      </c>
      <c r="H58" s="72"/>
      <c r="I58" s="52">
        <f t="shared" si="0"/>
        <v>459823</v>
      </c>
      <c r="K58" s="36"/>
    </row>
    <row r="59" spans="2:11" x14ac:dyDescent="0.25">
      <c r="B59" s="66">
        <v>51</v>
      </c>
      <c r="C59" s="67" t="s">
        <v>118</v>
      </c>
      <c r="D59" s="68" t="s">
        <v>139</v>
      </c>
      <c r="E59" s="77" t="s">
        <v>140</v>
      </c>
      <c r="F59" s="70">
        <v>3</v>
      </c>
      <c r="G59" s="71">
        <v>173346</v>
      </c>
      <c r="H59" s="72"/>
      <c r="I59" s="52">
        <f t="shared" si="0"/>
        <v>173346</v>
      </c>
      <c r="K59" s="36"/>
    </row>
    <row r="60" spans="2:11" x14ac:dyDescent="0.25">
      <c r="B60" s="66">
        <v>52</v>
      </c>
      <c r="C60" s="67" t="s">
        <v>118</v>
      </c>
      <c r="D60" s="68" t="s">
        <v>119</v>
      </c>
      <c r="E60" s="69" t="s">
        <v>162</v>
      </c>
      <c r="F60" s="70">
        <v>60</v>
      </c>
      <c r="G60" s="71">
        <v>3941340</v>
      </c>
      <c r="H60" s="72"/>
      <c r="I60" s="52">
        <f t="shared" si="0"/>
        <v>3941340</v>
      </c>
      <c r="K60" s="36"/>
    </row>
    <row r="61" spans="2:11" x14ac:dyDescent="0.25">
      <c r="B61" s="66">
        <v>53</v>
      </c>
      <c r="C61" s="67" t="s">
        <v>118</v>
      </c>
      <c r="D61" s="68" t="s">
        <v>125</v>
      </c>
      <c r="E61" s="69" t="s">
        <v>143</v>
      </c>
      <c r="F61" s="70">
        <v>9</v>
      </c>
      <c r="G61" s="71">
        <v>536460</v>
      </c>
      <c r="H61" s="72"/>
      <c r="I61" s="52">
        <f t="shared" si="0"/>
        <v>536460</v>
      </c>
      <c r="K61" s="36"/>
    </row>
    <row r="62" spans="2:11" x14ac:dyDescent="0.25">
      <c r="B62" s="66">
        <v>54</v>
      </c>
      <c r="C62" s="67" t="s">
        <v>144</v>
      </c>
      <c r="D62" s="68" t="s">
        <v>8</v>
      </c>
      <c r="E62" s="69" t="s">
        <v>146</v>
      </c>
      <c r="F62" s="70">
        <v>1106</v>
      </c>
      <c r="G62" s="71">
        <v>66298187</v>
      </c>
      <c r="H62" s="72"/>
      <c r="I62" s="52">
        <f t="shared" si="0"/>
        <v>66298187</v>
      </c>
      <c r="K62" s="36"/>
    </row>
    <row r="63" spans="2:11" x14ac:dyDescent="0.25">
      <c r="B63" s="66">
        <v>55</v>
      </c>
      <c r="C63" s="67" t="s">
        <v>144</v>
      </c>
      <c r="D63" s="68" t="s">
        <v>148</v>
      </c>
      <c r="E63" s="69" t="s">
        <v>149</v>
      </c>
      <c r="F63" s="70">
        <v>7</v>
      </c>
      <c r="G63" s="71">
        <v>459823</v>
      </c>
      <c r="H63" s="72"/>
      <c r="I63" s="52">
        <f t="shared" si="0"/>
        <v>459823</v>
      </c>
      <c r="K63" s="36"/>
    </row>
    <row r="64" spans="2:11" x14ac:dyDescent="0.25">
      <c r="B64" s="66">
        <v>56</v>
      </c>
      <c r="C64" s="67" t="s">
        <v>144</v>
      </c>
      <c r="D64" s="68" t="s">
        <v>151</v>
      </c>
      <c r="E64" s="69" t="s">
        <v>152</v>
      </c>
      <c r="F64" s="73">
        <v>23</v>
      </c>
      <c r="G64" s="71">
        <v>1510847</v>
      </c>
      <c r="H64" s="72"/>
      <c r="I64" s="52">
        <f t="shared" si="0"/>
        <v>1510847</v>
      </c>
      <c r="K64" s="36"/>
    </row>
    <row r="65" spans="2:12" ht="15.75" thickBot="1" x14ac:dyDescent="0.3">
      <c r="B65" s="78">
        <v>57</v>
      </c>
      <c r="C65" s="79" t="s">
        <v>144</v>
      </c>
      <c r="D65" s="80" t="s">
        <v>154</v>
      </c>
      <c r="E65" s="81" t="s">
        <v>155</v>
      </c>
      <c r="F65" s="82">
        <v>4</v>
      </c>
      <c r="G65" s="83">
        <v>262756</v>
      </c>
      <c r="H65" s="84"/>
      <c r="I65" s="54">
        <f t="shared" si="0"/>
        <v>262756</v>
      </c>
      <c r="K65" s="36"/>
    </row>
    <row r="66" spans="2:12" ht="18.75" customHeight="1" thickBot="1" x14ac:dyDescent="0.3">
      <c r="B66" s="185" t="s">
        <v>156</v>
      </c>
      <c r="C66" s="186"/>
      <c r="D66" s="186"/>
      <c r="E66" s="187"/>
      <c r="F66" s="43">
        <f>SUM(F9:F65)</f>
        <v>7288</v>
      </c>
      <c r="G66" s="55">
        <f>SUM(G9:G65)</f>
        <v>464779261</v>
      </c>
      <c r="H66" s="43">
        <f>SUM(H9:H65)</f>
        <v>0</v>
      </c>
      <c r="I66" s="65">
        <f>SUM(I9:I65)</f>
        <v>464779261</v>
      </c>
      <c r="J66" s="14"/>
      <c r="K66" s="14"/>
      <c r="L66" s="14"/>
    </row>
    <row r="67" spans="2:12" ht="15.75" thickBot="1" x14ac:dyDescent="0.3">
      <c r="B67" s="10"/>
      <c r="C67" s="10"/>
      <c r="D67" s="19"/>
      <c r="E67" s="64"/>
      <c r="F67" s="6"/>
      <c r="G67" s="6"/>
      <c r="H67" s="10"/>
      <c r="I67" s="10"/>
    </row>
    <row r="68" spans="2:12" ht="15.75" thickBot="1" x14ac:dyDescent="0.3">
      <c r="B68" s="62"/>
      <c r="C68" s="63"/>
      <c r="E68" s="64" t="s">
        <v>177</v>
      </c>
      <c r="F68" s="6"/>
      <c r="G68" s="6"/>
      <c r="H68" s="10"/>
      <c r="I68" s="10"/>
    </row>
    <row r="69" spans="2:12" x14ac:dyDescent="0.25">
      <c r="B69" s="11"/>
      <c r="C69" s="10"/>
      <c r="D69" s="20"/>
      <c r="E69" s="20"/>
      <c r="F69" s="20"/>
      <c r="G69" s="20"/>
      <c r="H69" s="10"/>
      <c r="I69" s="10"/>
    </row>
    <row r="70" spans="2:12" x14ac:dyDescent="0.25">
      <c r="B70" s="11"/>
      <c r="C70" s="10"/>
      <c r="D70" s="20"/>
      <c r="E70" s="20"/>
      <c r="F70" s="20"/>
      <c r="G70" s="20"/>
      <c r="H70" s="10"/>
      <c r="I70" s="10"/>
    </row>
    <row r="71" spans="2:12" x14ac:dyDescent="0.25">
      <c r="B71" s="21"/>
      <c r="C71" s="21"/>
      <c r="D71" s="21"/>
      <c r="E71" s="21"/>
      <c r="F71" s="21"/>
      <c r="G71" s="21"/>
      <c r="H71" s="21"/>
      <c r="I71" s="21"/>
    </row>
    <row r="72" spans="2:12" x14ac:dyDescent="0.25">
      <c r="B72" s="11"/>
    </row>
    <row r="73" spans="2:12" x14ac:dyDescent="0.25">
      <c r="B73" s="11"/>
      <c r="E73" s="5"/>
      <c r="F73" s="5"/>
      <c r="G73" s="5"/>
    </row>
  </sheetData>
  <autoFilter ref="B8:L68"/>
  <mergeCells count="6">
    <mergeCell ref="B66:E66"/>
    <mergeCell ref="B1:J1"/>
    <mergeCell ref="B2:J2"/>
    <mergeCell ref="B3:J3"/>
    <mergeCell ref="B4:J4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1"/>
  <sheetViews>
    <sheetView tabSelected="1" topLeftCell="A13" zoomScale="130" zoomScaleNormal="130" workbookViewId="0">
      <selection activeCell="K16" sqref="K16"/>
    </sheetView>
  </sheetViews>
  <sheetFormatPr baseColWidth="10" defaultRowHeight="15" x14ac:dyDescent="0.25"/>
  <cols>
    <col min="1" max="1" width="6.42578125" customWidth="1"/>
    <col min="2" max="2" width="5" customWidth="1"/>
    <col min="3" max="3" width="6.28515625" customWidth="1"/>
    <col min="4" max="4" width="9.5703125" customWidth="1"/>
    <col min="5" max="5" width="30.7109375" bestFit="1" customWidth="1"/>
    <col min="6" max="6" width="18.140625" customWidth="1"/>
    <col min="7" max="7" width="19.85546875" customWidth="1"/>
    <col min="8" max="8" width="18.85546875" customWidth="1"/>
    <col min="9" max="9" width="22.2851562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1" spans="2:12" ht="20.25" customHeight="1" x14ac:dyDescent="0.3">
      <c r="B1" s="174" t="s">
        <v>179</v>
      </c>
      <c r="C1" s="174"/>
      <c r="D1" s="174"/>
      <c r="E1" s="174"/>
      <c r="F1" s="174"/>
      <c r="G1" s="174"/>
      <c r="H1" s="174"/>
      <c r="I1" s="174"/>
      <c r="J1" s="174"/>
    </row>
    <row r="2" spans="2:12" ht="20.25" x14ac:dyDescent="0.3">
      <c r="B2" s="184" t="s">
        <v>170</v>
      </c>
      <c r="C2" s="184"/>
      <c r="D2" s="184"/>
      <c r="E2" s="184"/>
      <c r="F2" s="184"/>
      <c r="G2" s="184"/>
      <c r="H2" s="184"/>
      <c r="I2" s="184"/>
      <c r="J2" s="184"/>
    </row>
    <row r="3" spans="2:12" ht="36" customHeight="1" x14ac:dyDescent="0.25">
      <c r="B3" s="181" t="s">
        <v>181</v>
      </c>
      <c r="C3" s="181"/>
      <c r="D3" s="181"/>
      <c r="E3" s="181"/>
      <c r="F3" s="181"/>
      <c r="G3" s="181"/>
      <c r="H3" s="181"/>
      <c r="I3" s="181"/>
      <c r="J3" s="181"/>
    </row>
    <row r="4" spans="2:12" ht="39.75" customHeight="1" x14ac:dyDescent="0.25">
      <c r="B4" s="175" t="s">
        <v>180</v>
      </c>
      <c r="C4" s="175"/>
      <c r="D4" s="175"/>
      <c r="E4" s="175"/>
      <c r="F4" s="175"/>
      <c r="G4" s="175"/>
      <c r="H4" s="175"/>
      <c r="I4" s="175"/>
      <c r="J4" s="175"/>
    </row>
    <row r="5" spans="2:12" ht="30" customHeight="1" x14ac:dyDescent="0.25">
      <c r="B5" s="175" t="s">
        <v>174</v>
      </c>
      <c r="C5" s="175"/>
      <c r="D5" s="175"/>
      <c r="E5" s="175"/>
      <c r="F5" s="175"/>
      <c r="G5" s="175"/>
      <c r="H5" s="175"/>
      <c r="I5" s="175"/>
      <c r="J5" s="175"/>
    </row>
    <row r="6" spans="2:12" ht="18" customHeight="1" x14ac:dyDescent="0.25">
      <c r="B6" s="180"/>
      <c r="C6" s="180"/>
      <c r="D6" s="180"/>
      <c r="E6" s="180"/>
      <c r="F6" s="180"/>
      <c r="G6" s="180"/>
      <c r="H6" s="180"/>
      <c r="I6" s="180"/>
    </row>
    <row r="7" spans="2:12" ht="18" customHeight="1" x14ac:dyDescent="0.25">
      <c r="B7" s="39"/>
      <c r="C7" s="39"/>
      <c r="D7" s="39"/>
      <c r="E7" s="39"/>
      <c r="F7" s="39"/>
      <c r="G7" s="39"/>
      <c r="H7" s="39"/>
      <c r="I7" s="39"/>
    </row>
    <row r="8" spans="2:12" ht="15.75" thickBot="1" x14ac:dyDescent="0.3">
      <c r="F8" s="168"/>
      <c r="G8" s="1"/>
    </row>
    <row r="9" spans="2:12" ht="38.25" customHeight="1" thickBot="1" x14ac:dyDescent="0.3">
      <c r="B9" s="28" t="s">
        <v>1</v>
      </c>
      <c r="C9" s="29" t="s">
        <v>2</v>
      </c>
      <c r="D9" s="30" t="s">
        <v>4</v>
      </c>
      <c r="E9" s="31" t="s">
        <v>5</v>
      </c>
      <c r="F9" s="2" t="s">
        <v>176</v>
      </c>
      <c r="G9" s="3" t="s">
        <v>166</v>
      </c>
      <c r="H9" s="13" t="s">
        <v>169</v>
      </c>
      <c r="I9" s="12" t="s">
        <v>175</v>
      </c>
    </row>
    <row r="10" spans="2:12" x14ac:dyDescent="0.25">
      <c r="B10" s="133">
        <v>1</v>
      </c>
      <c r="C10" s="134" t="s">
        <v>7</v>
      </c>
      <c r="D10" s="135" t="s">
        <v>9</v>
      </c>
      <c r="E10" s="126" t="s">
        <v>10</v>
      </c>
      <c r="F10" s="121"/>
      <c r="G10" s="111"/>
      <c r="H10" s="33"/>
      <c r="I10" s="34">
        <f>G10+H10</f>
        <v>0</v>
      </c>
      <c r="J10" s="4"/>
      <c r="K10" s="4"/>
      <c r="L10" s="4"/>
    </row>
    <row r="11" spans="2:12" x14ac:dyDescent="0.25">
      <c r="B11" s="85">
        <v>2</v>
      </c>
      <c r="C11" s="86" t="s">
        <v>7</v>
      </c>
      <c r="D11" s="136" t="s">
        <v>12</v>
      </c>
      <c r="E11" s="88" t="s">
        <v>13</v>
      </c>
      <c r="F11" s="122">
        <v>204</v>
      </c>
      <c r="G11" s="90">
        <v>13333771</v>
      </c>
      <c r="H11" s="32"/>
      <c r="I11" s="35">
        <f t="shared" ref="I11:I66" si="0">G11+H11</f>
        <v>13333771</v>
      </c>
      <c r="J11" s="4"/>
      <c r="K11" s="4"/>
      <c r="L11" s="4"/>
    </row>
    <row r="12" spans="2:12" x14ac:dyDescent="0.25">
      <c r="B12" s="85">
        <v>3</v>
      </c>
      <c r="C12" s="86" t="s">
        <v>7</v>
      </c>
      <c r="D12" s="87" t="s">
        <v>15</v>
      </c>
      <c r="E12" s="88" t="s">
        <v>16</v>
      </c>
      <c r="F12" s="122"/>
      <c r="G12" s="90"/>
      <c r="H12" s="32"/>
      <c r="I12" s="35">
        <f t="shared" si="0"/>
        <v>0</v>
      </c>
      <c r="J12" s="4"/>
      <c r="K12" s="4"/>
      <c r="L12" s="4"/>
    </row>
    <row r="13" spans="2:12" x14ac:dyDescent="0.25">
      <c r="B13" s="85">
        <v>4</v>
      </c>
      <c r="C13" s="86" t="s">
        <v>7</v>
      </c>
      <c r="D13" s="87" t="s">
        <v>18</v>
      </c>
      <c r="E13" s="88" t="s">
        <v>19</v>
      </c>
      <c r="F13" s="122">
        <v>5</v>
      </c>
      <c r="G13" s="90">
        <v>328445</v>
      </c>
      <c r="H13" s="32"/>
      <c r="I13" s="35">
        <f t="shared" si="0"/>
        <v>328445</v>
      </c>
      <c r="J13" s="4"/>
      <c r="K13" s="4"/>
      <c r="L13" s="4"/>
    </row>
    <row r="14" spans="2:12" x14ac:dyDescent="0.25">
      <c r="B14" s="85">
        <v>5</v>
      </c>
      <c r="C14" s="86" t="s">
        <v>7</v>
      </c>
      <c r="D14" s="87" t="s">
        <v>21</v>
      </c>
      <c r="E14" s="88" t="s">
        <v>22</v>
      </c>
      <c r="F14" s="122">
        <v>3</v>
      </c>
      <c r="G14" s="125">
        <v>197067</v>
      </c>
      <c r="H14" s="32"/>
      <c r="I14" s="35">
        <f t="shared" si="0"/>
        <v>197067</v>
      </c>
      <c r="J14" s="4"/>
      <c r="K14" s="4"/>
      <c r="L14" s="4"/>
    </row>
    <row r="15" spans="2:12" x14ac:dyDescent="0.25">
      <c r="B15" s="85">
        <v>6</v>
      </c>
      <c r="C15" s="86" t="s">
        <v>7</v>
      </c>
      <c r="D15" s="87" t="s">
        <v>24</v>
      </c>
      <c r="E15" s="88" t="s">
        <v>25</v>
      </c>
      <c r="F15" s="122"/>
      <c r="G15" s="90"/>
      <c r="H15" s="32"/>
      <c r="I15" s="35">
        <f t="shared" si="0"/>
        <v>0</v>
      </c>
      <c r="J15" s="4"/>
      <c r="K15" s="4"/>
      <c r="L15" s="4"/>
    </row>
    <row r="16" spans="2:12" x14ac:dyDescent="0.25">
      <c r="B16" s="85">
        <v>7</v>
      </c>
      <c r="C16" s="86" t="s">
        <v>7</v>
      </c>
      <c r="D16" s="87" t="s">
        <v>27</v>
      </c>
      <c r="E16" s="88" t="s">
        <v>28</v>
      </c>
      <c r="F16" s="122">
        <v>21</v>
      </c>
      <c r="G16" s="90">
        <f>2647790-1296059</f>
        <v>1351731</v>
      </c>
      <c r="H16" s="32"/>
      <c r="I16" s="35">
        <f t="shared" si="0"/>
        <v>1351731</v>
      </c>
      <c r="J16" s="4"/>
      <c r="K16" s="36"/>
      <c r="L16" s="36"/>
    </row>
    <row r="17" spans="2:12" x14ac:dyDescent="0.25">
      <c r="B17" s="85">
        <v>8</v>
      </c>
      <c r="C17" s="86" t="s">
        <v>29</v>
      </c>
      <c r="D17" s="87" t="s">
        <v>31</v>
      </c>
      <c r="E17" s="88" t="s">
        <v>32</v>
      </c>
      <c r="F17" s="122">
        <v>116</v>
      </c>
      <c r="G17" s="90">
        <v>7619924</v>
      </c>
      <c r="H17" s="32"/>
      <c r="I17" s="35">
        <f t="shared" si="0"/>
        <v>7619924</v>
      </c>
      <c r="J17" s="4"/>
      <c r="K17" s="36"/>
      <c r="L17" s="36"/>
    </row>
    <row r="18" spans="2:12" x14ac:dyDescent="0.25">
      <c r="B18" s="85">
        <v>9</v>
      </c>
      <c r="C18" s="86" t="s">
        <v>29</v>
      </c>
      <c r="D18" s="87" t="s">
        <v>34</v>
      </c>
      <c r="E18" s="88" t="s">
        <v>35</v>
      </c>
      <c r="F18" s="122">
        <v>26</v>
      </c>
      <c r="G18" s="90">
        <v>1707914</v>
      </c>
      <c r="H18" s="32"/>
      <c r="I18" s="35">
        <f t="shared" si="0"/>
        <v>1707914</v>
      </c>
      <c r="J18" s="4"/>
      <c r="K18" s="36"/>
      <c r="L18" s="36"/>
    </row>
    <row r="19" spans="2:12" x14ac:dyDescent="0.25">
      <c r="B19" s="85">
        <v>10</v>
      </c>
      <c r="C19" s="86" t="s">
        <v>29</v>
      </c>
      <c r="D19" s="87" t="s">
        <v>37</v>
      </c>
      <c r="E19" s="88" t="s">
        <v>38</v>
      </c>
      <c r="F19" s="122"/>
      <c r="G19" s="90"/>
      <c r="H19" s="32"/>
      <c r="I19" s="35">
        <f t="shared" si="0"/>
        <v>0</v>
      </c>
      <c r="K19" s="36"/>
      <c r="L19" s="36"/>
    </row>
    <row r="20" spans="2:12" x14ac:dyDescent="0.25">
      <c r="B20" s="85">
        <v>11</v>
      </c>
      <c r="C20" s="86" t="s">
        <v>29</v>
      </c>
      <c r="D20" s="87" t="s">
        <v>40</v>
      </c>
      <c r="E20" s="88" t="s">
        <v>41</v>
      </c>
      <c r="F20" s="122">
        <v>13</v>
      </c>
      <c r="G20" s="90">
        <v>853957</v>
      </c>
      <c r="H20" s="32"/>
      <c r="I20" s="35">
        <f t="shared" si="0"/>
        <v>853957</v>
      </c>
      <c r="K20" s="36"/>
      <c r="L20" s="36"/>
    </row>
    <row r="21" spans="2:12" x14ac:dyDescent="0.25">
      <c r="B21" s="85">
        <v>12</v>
      </c>
      <c r="C21" s="86" t="s">
        <v>29</v>
      </c>
      <c r="D21" s="87" t="s">
        <v>42</v>
      </c>
      <c r="E21" s="88" t="s">
        <v>43</v>
      </c>
      <c r="F21" s="122">
        <v>100</v>
      </c>
      <c r="G21" s="90">
        <v>6568900</v>
      </c>
      <c r="H21" s="32"/>
      <c r="I21" s="35">
        <f t="shared" si="0"/>
        <v>6568900</v>
      </c>
      <c r="K21" s="36"/>
      <c r="L21" s="36"/>
    </row>
    <row r="22" spans="2:12" x14ac:dyDescent="0.25">
      <c r="B22" s="85">
        <v>13</v>
      </c>
      <c r="C22" s="86" t="s">
        <v>29</v>
      </c>
      <c r="D22" s="87" t="s">
        <v>44</v>
      </c>
      <c r="E22" s="88" t="s">
        <v>45</v>
      </c>
      <c r="F22" s="170"/>
      <c r="G22" s="91"/>
      <c r="H22" s="32"/>
      <c r="I22" s="35">
        <f t="shared" si="0"/>
        <v>0</v>
      </c>
      <c r="K22" s="36"/>
      <c r="L22" s="36"/>
    </row>
    <row r="23" spans="2:12" x14ac:dyDescent="0.25">
      <c r="B23" s="85">
        <v>14</v>
      </c>
      <c r="C23" s="86" t="s">
        <v>29</v>
      </c>
      <c r="D23" s="87" t="s">
        <v>46</v>
      </c>
      <c r="E23" s="88" t="s">
        <v>47</v>
      </c>
      <c r="F23" s="123"/>
      <c r="G23" s="113"/>
      <c r="H23" s="32"/>
      <c r="I23" s="35">
        <f t="shared" si="0"/>
        <v>0</v>
      </c>
      <c r="K23" s="36"/>
      <c r="L23" s="36"/>
    </row>
    <row r="24" spans="2:12" x14ac:dyDescent="0.25">
      <c r="B24" s="85">
        <v>15</v>
      </c>
      <c r="C24" s="86" t="s">
        <v>29</v>
      </c>
      <c r="D24" s="87" t="s">
        <v>30</v>
      </c>
      <c r="E24" s="88" t="s">
        <v>48</v>
      </c>
      <c r="F24" s="123">
        <v>13</v>
      </c>
      <c r="G24" s="113">
        <v>853957</v>
      </c>
      <c r="H24" s="32"/>
      <c r="I24" s="35">
        <f t="shared" si="0"/>
        <v>853957</v>
      </c>
      <c r="K24" s="36"/>
      <c r="L24" s="36"/>
    </row>
    <row r="25" spans="2:12" x14ac:dyDescent="0.25">
      <c r="B25" s="85">
        <v>16</v>
      </c>
      <c r="C25" s="86" t="s">
        <v>29</v>
      </c>
      <c r="D25" s="87" t="s">
        <v>36</v>
      </c>
      <c r="E25" s="88" t="s">
        <v>49</v>
      </c>
      <c r="F25" s="163"/>
      <c r="G25" s="164"/>
      <c r="H25" s="32"/>
      <c r="I25" s="35">
        <f t="shared" si="0"/>
        <v>0</v>
      </c>
      <c r="K25" s="36"/>
      <c r="L25" s="36"/>
    </row>
    <row r="26" spans="2:12" x14ac:dyDescent="0.25">
      <c r="B26" s="85">
        <v>17</v>
      </c>
      <c r="C26" s="86" t="s">
        <v>50</v>
      </c>
      <c r="D26" s="87" t="s">
        <v>52</v>
      </c>
      <c r="E26" s="88" t="s">
        <v>53</v>
      </c>
      <c r="F26" s="123"/>
      <c r="G26" s="113"/>
      <c r="H26" s="32"/>
      <c r="I26" s="35">
        <f t="shared" si="0"/>
        <v>0</v>
      </c>
      <c r="K26" s="36"/>
      <c r="L26" s="36"/>
    </row>
    <row r="27" spans="2:12" x14ac:dyDescent="0.25">
      <c r="B27" s="85">
        <v>18</v>
      </c>
      <c r="C27" s="86" t="s">
        <v>50</v>
      </c>
      <c r="D27" s="87" t="s">
        <v>55</v>
      </c>
      <c r="E27" s="88" t="s">
        <v>56</v>
      </c>
      <c r="F27" s="123"/>
      <c r="G27" s="113"/>
      <c r="H27" s="32"/>
      <c r="I27" s="35">
        <f t="shared" si="0"/>
        <v>0</v>
      </c>
      <c r="K27" s="36"/>
      <c r="L27" s="36"/>
    </row>
    <row r="28" spans="2:12" x14ac:dyDescent="0.25">
      <c r="B28" s="85">
        <v>19</v>
      </c>
      <c r="C28" s="86">
        <v>10</v>
      </c>
      <c r="D28" s="87">
        <v>10302</v>
      </c>
      <c r="E28" s="88" t="s">
        <v>167</v>
      </c>
      <c r="F28" s="123">
        <v>8</v>
      </c>
      <c r="G28" s="113">
        <v>525512</v>
      </c>
      <c r="H28" s="32"/>
      <c r="I28" s="35">
        <f t="shared" si="0"/>
        <v>525512</v>
      </c>
      <c r="K28" s="36"/>
      <c r="L28" s="36"/>
    </row>
    <row r="29" spans="2:12" x14ac:dyDescent="0.25">
      <c r="B29" s="85">
        <v>20</v>
      </c>
      <c r="C29" s="86" t="s">
        <v>57</v>
      </c>
      <c r="D29" s="87" t="s">
        <v>59</v>
      </c>
      <c r="E29" s="88" t="s">
        <v>60</v>
      </c>
      <c r="F29" s="123">
        <v>36</v>
      </c>
      <c r="G29" s="113">
        <v>2364804</v>
      </c>
      <c r="H29" s="32"/>
      <c r="I29" s="35">
        <f t="shared" si="0"/>
        <v>2364804</v>
      </c>
      <c r="K29" s="36"/>
      <c r="L29" s="36"/>
    </row>
    <row r="30" spans="2:12" x14ac:dyDescent="0.25">
      <c r="B30" s="85">
        <v>21</v>
      </c>
      <c r="C30" s="86" t="s">
        <v>57</v>
      </c>
      <c r="D30" s="87" t="s">
        <v>62</v>
      </c>
      <c r="E30" s="88" t="s">
        <v>63</v>
      </c>
      <c r="F30" s="123">
        <v>67</v>
      </c>
      <c r="G30" s="113">
        <v>4324526</v>
      </c>
      <c r="H30" s="32"/>
      <c r="I30" s="35">
        <f t="shared" si="0"/>
        <v>4324526</v>
      </c>
      <c r="K30" s="36"/>
      <c r="L30" s="36"/>
    </row>
    <row r="31" spans="2:12" x14ac:dyDescent="0.25">
      <c r="B31" s="85">
        <v>22</v>
      </c>
      <c r="C31" s="86" t="s">
        <v>57</v>
      </c>
      <c r="D31" s="87" t="s">
        <v>65</v>
      </c>
      <c r="E31" s="88" t="s">
        <v>66</v>
      </c>
      <c r="F31" s="122">
        <v>13</v>
      </c>
      <c r="G31" s="90">
        <v>853957</v>
      </c>
      <c r="H31" s="32"/>
      <c r="I31" s="35">
        <f t="shared" si="0"/>
        <v>853957</v>
      </c>
      <c r="K31" s="36"/>
      <c r="L31" s="36"/>
    </row>
    <row r="32" spans="2:12" x14ac:dyDescent="0.25">
      <c r="B32" s="85">
        <v>23</v>
      </c>
      <c r="C32" s="86" t="s">
        <v>57</v>
      </c>
      <c r="D32" s="87" t="s">
        <v>68</v>
      </c>
      <c r="E32" s="88" t="s">
        <v>69</v>
      </c>
      <c r="F32" s="122"/>
      <c r="G32" s="90"/>
      <c r="H32" s="32"/>
      <c r="I32" s="35">
        <f t="shared" si="0"/>
        <v>0</v>
      </c>
      <c r="J32" s="7"/>
      <c r="K32" s="36"/>
      <c r="L32" s="36"/>
    </row>
    <row r="33" spans="2:12" x14ac:dyDescent="0.25">
      <c r="B33" s="85">
        <v>24</v>
      </c>
      <c r="C33" s="86" t="s">
        <v>57</v>
      </c>
      <c r="D33" s="87" t="s">
        <v>71</v>
      </c>
      <c r="E33" s="88" t="s">
        <v>72</v>
      </c>
      <c r="F33" s="122">
        <v>13</v>
      </c>
      <c r="G33" s="90">
        <v>853957</v>
      </c>
      <c r="H33" s="32"/>
      <c r="I33" s="35">
        <f t="shared" si="0"/>
        <v>853957</v>
      </c>
      <c r="K33" s="36"/>
      <c r="L33" s="36"/>
    </row>
    <row r="34" spans="2:12" x14ac:dyDescent="0.25">
      <c r="B34" s="85">
        <v>25</v>
      </c>
      <c r="C34" s="86" t="s">
        <v>57</v>
      </c>
      <c r="D34" s="87" t="s">
        <v>74</v>
      </c>
      <c r="E34" s="88" t="s">
        <v>75</v>
      </c>
      <c r="F34" s="122">
        <v>5</v>
      </c>
      <c r="G34" s="90">
        <v>328445</v>
      </c>
      <c r="H34" s="32"/>
      <c r="I34" s="35">
        <f t="shared" si="0"/>
        <v>328445</v>
      </c>
      <c r="K34" s="36"/>
      <c r="L34" s="36"/>
    </row>
    <row r="35" spans="2:12" x14ac:dyDescent="0.25">
      <c r="B35" s="85">
        <v>26</v>
      </c>
      <c r="C35" s="86" t="s">
        <v>57</v>
      </c>
      <c r="D35" s="87" t="s">
        <v>77</v>
      </c>
      <c r="E35" s="88" t="s">
        <v>78</v>
      </c>
      <c r="F35" s="122">
        <v>4</v>
      </c>
      <c r="G35" s="90">
        <v>233196</v>
      </c>
      <c r="H35" s="32"/>
      <c r="I35" s="35">
        <f t="shared" si="0"/>
        <v>233196</v>
      </c>
      <c r="K35" s="36"/>
      <c r="L35" s="36"/>
    </row>
    <row r="36" spans="2:12" x14ac:dyDescent="0.25">
      <c r="B36" s="85">
        <v>27</v>
      </c>
      <c r="C36" s="86" t="s">
        <v>57</v>
      </c>
      <c r="D36" s="87" t="s">
        <v>80</v>
      </c>
      <c r="E36" s="88" t="s">
        <v>81</v>
      </c>
      <c r="F36" s="122">
        <v>23</v>
      </c>
      <c r="G36" s="90">
        <v>1510847</v>
      </c>
      <c r="H36" s="32"/>
      <c r="I36" s="35">
        <f t="shared" si="0"/>
        <v>1510847</v>
      </c>
      <c r="K36" s="36"/>
      <c r="L36" s="36"/>
    </row>
    <row r="37" spans="2:12" x14ac:dyDescent="0.25">
      <c r="B37" s="85">
        <v>28</v>
      </c>
      <c r="C37" s="86" t="s">
        <v>57</v>
      </c>
      <c r="D37" s="87" t="s">
        <v>83</v>
      </c>
      <c r="E37" s="88" t="s">
        <v>84</v>
      </c>
      <c r="F37" s="122">
        <v>10</v>
      </c>
      <c r="G37" s="90">
        <v>656890</v>
      </c>
      <c r="H37" s="72"/>
      <c r="I37" s="35">
        <f t="shared" si="0"/>
        <v>656890</v>
      </c>
      <c r="K37" s="36"/>
      <c r="L37" s="36"/>
    </row>
    <row r="38" spans="2:12" x14ac:dyDescent="0.25">
      <c r="B38" s="101">
        <v>29</v>
      </c>
      <c r="C38" s="102" t="s">
        <v>57</v>
      </c>
      <c r="D38" s="103" t="s">
        <v>86</v>
      </c>
      <c r="E38" s="104" t="s">
        <v>87</v>
      </c>
      <c r="F38" s="124">
        <v>18</v>
      </c>
      <c r="G38" s="93">
        <v>1182402</v>
      </c>
      <c r="H38" s="105"/>
      <c r="I38" s="56">
        <f t="shared" si="0"/>
        <v>1182402</v>
      </c>
      <c r="K38" s="36"/>
      <c r="L38" s="36"/>
    </row>
    <row r="39" spans="2:12" x14ac:dyDescent="0.25">
      <c r="B39" s="101">
        <v>30</v>
      </c>
      <c r="C39" s="102" t="s">
        <v>57</v>
      </c>
      <c r="D39" s="103" t="s">
        <v>88</v>
      </c>
      <c r="E39" s="104" t="s">
        <v>89</v>
      </c>
      <c r="F39" s="165"/>
      <c r="G39" s="115"/>
      <c r="H39" s="105"/>
      <c r="I39" s="56">
        <f t="shared" si="0"/>
        <v>0</v>
      </c>
      <c r="K39" s="36"/>
      <c r="L39" s="36"/>
    </row>
    <row r="40" spans="2:12" x14ac:dyDescent="0.25">
      <c r="B40" s="101">
        <v>31</v>
      </c>
      <c r="C40" s="102" t="s">
        <v>57</v>
      </c>
      <c r="D40" s="103" t="s">
        <v>90</v>
      </c>
      <c r="E40" s="104" t="s">
        <v>91</v>
      </c>
      <c r="F40" s="124"/>
      <c r="G40" s="93"/>
      <c r="H40" s="105"/>
      <c r="I40" s="56">
        <f t="shared" si="0"/>
        <v>0</v>
      </c>
      <c r="K40" s="36"/>
      <c r="L40" s="36"/>
    </row>
    <row r="41" spans="2:12" x14ac:dyDescent="0.25">
      <c r="B41" s="101">
        <v>32</v>
      </c>
      <c r="C41" s="102" t="s">
        <v>57</v>
      </c>
      <c r="D41" s="103" t="s">
        <v>92</v>
      </c>
      <c r="E41" s="104" t="s">
        <v>93</v>
      </c>
      <c r="F41" s="124">
        <v>10</v>
      </c>
      <c r="G41" s="93">
        <v>656890</v>
      </c>
      <c r="H41" s="105"/>
      <c r="I41" s="56">
        <f t="shared" si="0"/>
        <v>656890</v>
      </c>
      <c r="K41" s="36"/>
      <c r="L41" s="36"/>
    </row>
    <row r="42" spans="2:12" x14ac:dyDescent="0.25">
      <c r="B42" s="101">
        <v>33</v>
      </c>
      <c r="C42" s="102" t="s">
        <v>57</v>
      </c>
      <c r="D42" s="103" t="s">
        <v>94</v>
      </c>
      <c r="E42" s="104" t="s">
        <v>95</v>
      </c>
      <c r="F42" s="124"/>
      <c r="G42" s="93"/>
      <c r="H42" s="105"/>
      <c r="I42" s="56">
        <f t="shared" si="0"/>
        <v>0</v>
      </c>
      <c r="K42" s="36"/>
      <c r="L42" s="36"/>
    </row>
    <row r="43" spans="2:12" x14ac:dyDescent="0.25">
      <c r="B43" s="101">
        <v>34</v>
      </c>
      <c r="C43" s="102" t="s">
        <v>96</v>
      </c>
      <c r="D43" s="103" t="s">
        <v>98</v>
      </c>
      <c r="E43" s="104" t="s">
        <v>99</v>
      </c>
      <c r="F43" s="124">
        <v>55</v>
      </c>
      <c r="G43" s="93">
        <v>3588444</v>
      </c>
      <c r="H43" s="105"/>
      <c r="I43" s="56">
        <f t="shared" si="0"/>
        <v>3588444</v>
      </c>
      <c r="K43" s="36"/>
      <c r="L43" s="36"/>
    </row>
    <row r="44" spans="2:12" x14ac:dyDescent="0.25">
      <c r="B44" s="101">
        <v>35</v>
      </c>
      <c r="C44" s="102" t="s">
        <v>96</v>
      </c>
      <c r="D44" s="103" t="s">
        <v>101</v>
      </c>
      <c r="E44" s="104" t="s">
        <v>102</v>
      </c>
      <c r="F44" s="124"/>
      <c r="G44" s="93"/>
      <c r="H44" s="105"/>
      <c r="I44" s="56">
        <f t="shared" si="0"/>
        <v>0</v>
      </c>
      <c r="K44" s="36"/>
      <c r="L44" s="36"/>
    </row>
    <row r="45" spans="2:12" x14ac:dyDescent="0.25">
      <c r="B45" s="101">
        <v>36</v>
      </c>
      <c r="C45" s="102" t="s">
        <v>96</v>
      </c>
      <c r="D45" s="103" t="s">
        <v>97</v>
      </c>
      <c r="E45" s="104" t="s">
        <v>104</v>
      </c>
      <c r="F45" s="124">
        <v>35</v>
      </c>
      <c r="G45" s="93">
        <v>2299115</v>
      </c>
      <c r="H45" s="105"/>
      <c r="I45" s="56">
        <f t="shared" si="0"/>
        <v>2299115</v>
      </c>
      <c r="K45" s="36"/>
      <c r="L45" s="36"/>
    </row>
    <row r="46" spans="2:12" x14ac:dyDescent="0.25">
      <c r="B46" s="101">
        <v>37</v>
      </c>
      <c r="C46" s="102" t="s">
        <v>96</v>
      </c>
      <c r="D46" s="103" t="s">
        <v>100</v>
      </c>
      <c r="E46" s="104" t="s">
        <v>106</v>
      </c>
      <c r="F46" s="124"/>
      <c r="G46" s="93"/>
      <c r="H46" s="105"/>
      <c r="I46" s="56">
        <f t="shared" si="0"/>
        <v>0</v>
      </c>
      <c r="K46" s="36"/>
      <c r="L46" s="36"/>
    </row>
    <row r="47" spans="2:12" x14ac:dyDescent="0.25">
      <c r="B47" s="101">
        <v>38</v>
      </c>
      <c r="C47" s="102" t="s">
        <v>96</v>
      </c>
      <c r="D47" s="103" t="s">
        <v>108</v>
      </c>
      <c r="E47" s="104" t="s">
        <v>109</v>
      </c>
      <c r="F47" s="124"/>
      <c r="G47" s="93"/>
      <c r="H47" s="105"/>
      <c r="I47" s="56">
        <f t="shared" si="0"/>
        <v>0</v>
      </c>
      <c r="K47" s="36"/>
      <c r="L47" s="36"/>
    </row>
    <row r="48" spans="2:12" x14ac:dyDescent="0.25">
      <c r="B48" s="101">
        <v>39</v>
      </c>
      <c r="C48" s="102" t="s">
        <v>96</v>
      </c>
      <c r="D48" s="103" t="s">
        <v>110</v>
      </c>
      <c r="E48" s="104" t="s">
        <v>111</v>
      </c>
      <c r="F48" s="124">
        <v>16</v>
      </c>
      <c r="G48" s="93">
        <v>1051024</v>
      </c>
      <c r="H48" s="105"/>
      <c r="I48" s="56">
        <f t="shared" si="0"/>
        <v>1051024</v>
      </c>
      <c r="K48" s="36"/>
      <c r="L48" s="36"/>
    </row>
    <row r="49" spans="2:12" x14ac:dyDescent="0.25">
      <c r="B49" s="101">
        <v>40</v>
      </c>
      <c r="C49" s="102" t="s">
        <v>96</v>
      </c>
      <c r="D49" s="103" t="s">
        <v>112</v>
      </c>
      <c r="E49" s="104" t="s">
        <v>113</v>
      </c>
      <c r="F49" s="165"/>
      <c r="G49" s="115"/>
      <c r="H49" s="105"/>
      <c r="I49" s="56">
        <f t="shared" si="0"/>
        <v>0</v>
      </c>
      <c r="K49" s="36"/>
      <c r="L49" s="36"/>
    </row>
    <row r="50" spans="2:12" x14ac:dyDescent="0.25">
      <c r="B50" s="101">
        <v>41</v>
      </c>
      <c r="C50" s="102" t="s">
        <v>96</v>
      </c>
      <c r="D50" s="103" t="s">
        <v>114</v>
      </c>
      <c r="E50" s="104" t="s">
        <v>115</v>
      </c>
      <c r="F50" s="122">
        <v>3</v>
      </c>
      <c r="G50" s="93">
        <v>195607</v>
      </c>
      <c r="H50" s="105"/>
      <c r="I50" s="56">
        <f t="shared" si="0"/>
        <v>195607</v>
      </c>
      <c r="K50" s="36"/>
      <c r="L50" s="36"/>
    </row>
    <row r="51" spans="2:12" x14ac:dyDescent="0.25">
      <c r="B51" s="101">
        <v>42</v>
      </c>
      <c r="C51" s="102" t="s">
        <v>96</v>
      </c>
      <c r="D51" s="103" t="s">
        <v>103</v>
      </c>
      <c r="E51" s="104" t="s">
        <v>116</v>
      </c>
      <c r="F51" s="124"/>
      <c r="G51" s="93"/>
      <c r="H51" s="105"/>
      <c r="I51" s="56">
        <f t="shared" si="0"/>
        <v>0</v>
      </c>
      <c r="K51" s="36"/>
      <c r="L51" s="36"/>
    </row>
    <row r="52" spans="2:12" x14ac:dyDescent="0.25">
      <c r="B52" s="101">
        <v>43</v>
      </c>
      <c r="C52" s="102" t="s">
        <v>96</v>
      </c>
      <c r="D52" s="103" t="s">
        <v>107</v>
      </c>
      <c r="E52" s="104" t="s">
        <v>117</v>
      </c>
      <c r="F52" s="124">
        <v>5</v>
      </c>
      <c r="G52" s="93">
        <v>328445</v>
      </c>
      <c r="H52" s="105"/>
      <c r="I52" s="56">
        <f t="shared" si="0"/>
        <v>328445</v>
      </c>
      <c r="K52" s="36"/>
      <c r="L52" s="36"/>
    </row>
    <row r="53" spans="2:12" x14ac:dyDescent="0.25">
      <c r="B53" s="101">
        <v>44</v>
      </c>
      <c r="C53" s="102" t="s">
        <v>118</v>
      </c>
      <c r="D53" s="103" t="s">
        <v>120</v>
      </c>
      <c r="E53" s="104" t="s">
        <v>121</v>
      </c>
      <c r="F53" s="122">
        <v>42</v>
      </c>
      <c r="G53" s="93">
        <v>2758938</v>
      </c>
      <c r="H53" s="105"/>
      <c r="I53" s="56">
        <f t="shared" si="0"/>
        <v>2758938</v>
      </c>
      <c r="K53" s="36"/>
      <c r="L53" s="36"/>
    </row>
    <row r="54" spans="2:12" x14ac:dyDescent="0.25">
      <c r="B54" s="101">
        <v>45</v>
      </c>
      <c r="C54" s="102" t="s">
        <v>118</v>
      </c>
      <c r="D54" s="103" t="s">
        <v>123</v>
      </c>
      <c r="E54" s="104" t="s">
        <v>124</v>
      </c>
      <c r="F54" s="124"/>
      <c r="G54" s="93"/>
      <c r="H54" s="105"/>
      <c r="I54" s="56">
        <f t="shared" si="0"/>
        <v>0</v>
      </c>
      <c r="K54" s="36"/>
      <c r="L54" s="36"/>
    </row>
    <row r="55" spans="2:12" x14ac:dyDescent="0.25">
      <c r="B55" s="101">
        <v>46</v>
      </c>
      <c r="C55" s="102" t="s">
        <v>118</v>
      </c>
      <c r="D55" s="103" t="s">
        <v>126</v>
      </c>
      <c r="E55" s="104" t="s">
        <v>127</v>
      </c>
      <c r="F55" s="124"/>
      <c r="G55" s="93"/>
      <c r="H55" s="105"/>
      <c r="I55" s="56">
        <f t="shared" si="0"/>
        <v>0</v>
      </c>
      <c r="K55" s="36"/>
      <c r="L55" s="36"/>
    </row>
    <row r="56" spans="2:12" x14ac:dyDescent="0.25">
      <c r="B56" s="101">
        <v>47</v>
      </c>
      <c r="C56" s="102" t="s">
        <v>118</v>
      </c>
      <c r="D56" s="103" t="s">
        <v>129</v>
      </c>
      <c r="E56" s="104" t="s">
        <v>130</v>
      </c>
      <c r="F56" s="165"/>
      <c r="G56" s="115"/>
      <c r="H56" s="105"/>
      <c r="I56" s="56">
        <f t="shared" si="0"/>
        <v>0</v>
      </c>
      <c r="K56" s="36"/>
      <c r="L56" s="36"/>
    </row>
    <row r="57" spans="2:12" x14ac:dyDescent="0.25">
      <c r="B57" s="101">
        <v>48</v>
      </c>
      <c r="C57" s="102" t="s">
        <v>118</v>
      </c>
      <c r="D57" s="103" t="s">
        <v>132</v>
      </c>
      <c r="E57" s="104" t="s">
        <v>133</v>
      </c>
      <c r="F57" s="124"/>
      <c r="G57" s="93"/>
      <c r="H57" s="105"/>
      <c r="I57" s="56">
        <f t="shared" si="0"/>
        <v>0</v>
      </c>
      <c r="K57" s="36"/>
      <c r="L57" s="36"/>
    </row>
    <row r="58" spans="2:12" x14ac:dyDescent="0.25">
      <c r="B58" s="101">
        <v>49</v>
      </c>
      <c r="C58" s="102" t="s">
        <v>118</v>
      </c>
      <c r="D58" s="103" t="s">
        <v>134</v>
      </c>
      <c r="E58" s="104" t="s">
        <v>135</v>
      </c>
      <c r="F58" s="124"/>
      <c r="G58" s="93"/>
      <c r="H58" s="105"/>
      <c r="I58" s="56">
        <f t="shared" si="0"/>
        <v>0</v>
      </c>
      <c r="K58" s="36"/>
      <c r="L58" s="36"/>
    </row>
    <row r="59" spans="2:12" x14ac:dyDescent="0.25">
      <c r="B59" s="101">
        <v>50</v>
      </c>
      <c r="C59" s="102" t="s">
        <v>118</v>
      </c>
      <c r="D59" s="103" t="s">
        <v>136</v>
      </c>
      <c r="E59" s="104" t="s">
        <v>137</v>
      </c>
      <c r="F59" s="124">
        <v>3</v>
      </c>
      <c r="G59" s="93">
        <v>197067</v>
      </c>
      <c r="H59" s="105"/>
      <c r="I59" s="56">
        <f t="shared" si="0"/>
        <v>197067</v>
      </c>
      <c r="K59" s="36"/>
      <c r="L59" s="36"/>
    </row>
    <row r="60" spans="2:12" x14ac:dyDescent="0.25">
      <c r="B60" s="101">
        <v>51</v>
      </c>
      <c r="C60" s="102" t="s">
        <v>118</v>
      </c>
      <c r="D60" s="103" t="s">
        <v>139</v>
      </c>
      <c r="E60" s="104" t="s">
        <v>140</v>
      </c>
      <c r="F60" s="124">
        <v>1</v>
      </c>
      <c r="G60" s="93">
        <v>65689</v>
      </c>
      <c r="H60" s="105"/>
      <c r="I60" s="56">
        <f t="shared" si="0"/>
        <v>65689</v>
      </c>
      <c r="K60" s="36"/>
      <c r="L60" s="36"/>
    </row>
    <row r="61" spans="2:12" x14ac:dyDescent="0.25">
      <c r="B61" s="101">
        <v>52</v>
      </c>
      <c r="C61" s="102" t="s">
        <v>118</v>
      </c>
      <c r="D61" s="103" t="s">
        <v>119</v>
      </c>
      <c r="E61" s="104" t="s">
        <v>141</v>
      </c>
      <c r="F61" s="124">
        <v>44</v>
      </c>
      <c r="G61" s="93">
        <v>2890316</v>
      </c>
      <c r="H61" s="105"/>
      <c r="I61" s="56">
        <f t="shared" si="0"/>
        <v>2890316</v>
      </c>
      <c r="K61" s="36"/>
      <c r="L61" s="36"/>
    </row>
    <row r="62" spans="2:12" x14ac:dyDescent="0.25">
      <c r="B62" s="101">
        <v>53</v>
      </c>
      <c r="C62" s="102" t="s">
        <v>118</v>
      </c>
      <c r="D62" s="103" t="s">
        <v>125</v>
      </c>
      <c r="E62" s="104" t="s">
        <v>143</v>
      </c>
      <c r="F62" s="124">
        <v>1</v>
      </c>
      <c r="G62" s="93">
        <v>65689</v>
      </c>
      <c r="H62" s="105"/>
      <c r="I62" s="56">
        <f t="shared" si="0"/>
        <v>65689</v>
      </c>
      <c r="K62" s="36"/>
      <c r="L62" s="36"/>
    </row>
    <row r="63" spans="2:12" x14ac:dyDescent="0.25">
      <c r="B63" s="101">
        <v>54</v>
      </c>
      <c r="C63" s="102" t="s">
        <v>144</v>
      </c>
      <c r="D63" s="103" t="s">
        <v>8</v>
      </c>
      <c r="E63" s="104" t="s">
        <v>146</v>
      </c>
      <c r="F63" s="122">
        <v>104</v>
      </c>
      <c r="G63" s="93">
        <v>6697355</v>
      </c>
      <c r="H63" s="105"/>
      <c r="I63" s="56">
        <f t="shared" si="0"/>
        <v>6697355</v>
      </c>
      <c r="K63" s="36"/>
      <c r="L63" s="36"/>
    </row>
    <row r="64" spans="2:12" x14ac:dyDescent="0.25">
      <c r="B64" s="101">
        <v>55</v>
      </c>
      <c r="C64" s="102" t="s">
        <v>144</v>
      </c>
      <c r="D64" s="103" t="s">
        <v>148</v>
      </c>
      <c r="E64" s="104" t="s">
        <v>149</v>
      </c>
      <c r="F64" s="165"/>
      <c r="G64" s="115"/>
      <c r="H64" s="105"/>
      <c r="I64" s="56">
        <f t="shared" si="0"/>
        <v>0</v>
      </c>
      <c r="K64" s="36"/>
      <c r="L64" s="36"/>
    </row>
    <row r="65" spans="2:12" x14ac:dyDescent="0.25">
      <c r="B65" s="101">
        <v>56</v>
      </c>
      <c r="C65" s="102" t="s">
        <v>144</v>
      </c>
      <c r="D65" s="103" t="s">
        <v>151</v>
      </c>
      <c r="E65" s="104" t="s">
        <v>152</v>
      </c>
      <c r="F65" s="165"/>
      <c r="G65" s="115"/>
      <c r="H65" s="105"/>
      <c r="I65" s="56">
        <f t="shared" si="0"/>
        <v>0</v>
      </c>
      <c r="K65" s="36"/>
      <c r="L65" s="36"/>
    </row>
    <row r="66" spans="2:12" ht="15.75" thickBot="1" x14ac:dyDescent="0.3">
      <c r="B66" s="106">
        <v>57</v>
      </c>
      <c r="C66" s="107" t="s">
        <v>144</v>
      </c>
      <c r="D66" s="108" t="s">
        <v>154</v>
      </c>
      <c r="E66" s="109" t="s">
        <v>155</v>
      </c>
      <c r="F66" s="166"/>
      <c r="G66" s="167"/>
      <c r="H66" s="110"/>
      <c r="I66" s="57">
        <f t="shared" si="0"/>
        <v>0</v>
      </c>
      <c r="K66" s="36"/>
      <c r="L66" s="36"/>
    </row>
    <row r="67" spans="2:12" ht="15.75" thickBot="1" x14ac:dyDescent="0.3">
      <c r="B67" s="188" t="s">
        <v>156</v>
      </c>
      <c r="C67" s="189"/>
      <c r="D67" s="189"/>
      <c r="E67" s="189"/>
      <c r="F67" s="58">
        <f>SUM(F10:F66)</f>
        <v>1017</v>
      </c>
      <c r="G67" s="59">
        <f>SUM(G10:G66)</f>
        <v>66444781</v>
      </c>
      <c r="H67" s="60">
        <f>SUM(H10:H66)</f>
        <v>0</v>
      </c>
      <c r="I67" s="61">
        <f>SUM(I10:I66)</f>
        <v>66444781</v>
      </c>
    </row>
    <row r="68" spans="2:12" ht="15.75" thickBot="1" x14ac:dyDescent="0.3">
      <c r="E68" s="64"/>
    </row>
    <row r="69" spans="2:12" ht="15.75" thickBot="1" x14ac:dyDescent="0.3">
      <c r="B69" s="62"/>
      <c r="C69" s="63"/>
      <c r="E69" s="64" t="s">
        <v>178</v>
      </c>
    </row>
    <row r="70" spans="2:12" x14ac:dyDescent="0.25">
      <c r="B70" s="11"/>
    </row>
    <row r="71" spans="2:12" x14ac:dyDescent="0.25">
      <c r="B71" s="11"/>
    </row>
  </sheetData>
  <autoFilter ref="B9:L68"/>
  <mergeCells count="7">
    <mergeCell ref="B6:I6"/>
    <mergeCell ref="B67:E67"/>
    <mergeCell ref="B1:J1"/>
    <mergeCell ref="B2:J2"/>
    <mergeCell ref="B3:J3"/>
    <mergeCell ref="B4:J4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Sara Esther Leiva Oyarce</cp:lastModifiedBy>
  <cp:lastPrinted>2019-03-18T15:07:55Z</cp:lastPrinted>
  <dcterms:created xsi:type="dcterms:W3CDTF">2012-03-05T13:13:29Z</dcterms:created>
  <dcterms:modified xsi:type="dcterms:W3CDTF">2019-04-01T20:13:04Z</dcterms:modified>
</cp:coreProperties>
</file>