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SUBDERE\2016 UIM\2016 UIM\SARA\AGUINALDOS\NAVIDAD\2019\"/>
    </mc:Choice>
  </mc:AlternateContent>
  <bookViews>
    <workbookView xWindow="0" yWindow="0" windowWidth="28800" windowHeight="12345" tabRatio="876"/>
  </bookViews>
  <sheets>
    <sheet name="Tarap. I" sheetId="1" r:id="rId1"/>
    <sheet name="Antof.II" sheetId="2" r:id="rId2"/>
    <sheet name="Atacam. III" sheetId="4" r:id="rId3"/>
    <sheet name="Coquimbo.. IV" sheetId="5" r:id="rId4"/>
    <sheet name="Valp. V" sheetId="6" r:id="rId5"/>
    <sheet name="L.B.O´Hig.VI" sheetId="7" r:id="rId6"/>
    <sheet name="Mau.VII" sheetId="8" r:id="rId7"/>
    <sheet name="Bio. VIII" sheetId="9" r:id="rId8"/>
    <sheet name="Arauc. IX" sheetId="10" r:id="rId9"/>
    <sheet name="L.Lagos X" sheetId="11" r:id="rId10"/>
    <sheet name="Aisén XI" sheetId="12" r:id="rId11"/>
    <sheet name="Mag y Ant XII" sheetId="14" r:id="rId12"/>
    <sheet name="Metrop XIII" sheetId="13" r:id="rId13"/>
    <sheet name="L.Ríos. XIV" sheetId="15" r:id="rId14"/>
    <sheet name="Arica y Par. XV" sheetId="17" r:id="rId15"/>
    <sheet name="Ñuble XVI" sheetId="16" r:id="rId16"/>
    <sheet name="NACIONAL" sheetId="3" r:id="rId17"/>
  </sheets>
  <definedNames>
    <definedName name="_xlnm._FilterDatabase" localSheetId="10" hidden="1">'Aisén XI'!$A$7:$Z$7</definedName>
    <definedName name="_xlnm._FilterDatabase" localSheetId="1" hidden="1">Antof.II!$A$7:$AD$7</definedName>
    <definedName name="_xlnm._FilterDatabase" localSheetId="8" hidden="1">'Arauc. IX'!$A$7:$AE$7</definedName>
    <definedName name="_xlnm._FilterDatabase" localSheetId="2" hidden="1">'Atacam. III'!$A$7:$AI$7</definedName>
    <definedName name="_xlnm._FilterDatabase" localSheetId="7" hidden="1">'Bio. VIII'!$A$7:$AH$7</definedName>
    <definedName name="_xlnm._FilterDatabase" localSheetId="3" hidden="1">'Coquimbo.. IV'!$A$7:$AE$7</definedName>
    <definedName name="_xlnm._FilterDatabase" localSheetId="5" hidden="1">L.B.O´Hig.VI!$A$7:$AF$7</definedName>
    <definedName name="_xlnm._FilterDatabase" localSheetId="9" hidden="1">'L.Lagos X'!$A$7:$AF$38</definedName>
    <definedName name="_xlnm._FilterDatabase" localSheetId="13" hidden="1">'L.Ríos. XIV'!$A$7:$AF$7</definedName>
    <definedName name="_xlnm._FilterDatabase" localSheetId="11" hidden="1">'Mag y Ant XII'!$A$7:$AE$7</definedName>
    <definedName name="_xlnm._FilterDatabase" localSheetId="6" hidden="1">Mau.VII!$A$7:$AF$7</definedName>
    <definedName name="_xlnm._FilterDatabase" localSheetId="0" hidden="1">'Tarap. I'!$A$7:$AE$7</definedName>
    <definedName name="_xlnm._FilterDatabase" localSheetId="4" hidden="1">'Valp. V'!$A$7:$AE$7</definedName>
  </definedNames>
  <calcPr calcId="162913"/>
</workbook>
</file>

<file path=xl/calcChain.xml><?xml version="1.0" encoding="utf-8"?>
<calcChain xmlns="http://schemas.openxmlformats.org/spreadsheetml/2006/main">
  <c r="E8" i="2" l="1"/>
  <c r="G8" i="2"/>
  <c r="I8" i="2"/>
  <c r="K8" i="2"/>
  <c r="A1" i="1" l="1"/>
  <c r="T60" i="13" l="1"/>
  <c r="S20" i="3" s="1"/>
  <c r="V60" i="13"/>
  <c r="U20" i="3" s="1"/>
  <c r="T18" i="14"/>
  <c r="S19" i="3" s="1"/>
  <c r="X9" i="16" l="1"/>
  <c r="X10" i="16"/>
  <c r="X11" i="16"/>
  <c r="X12" i="16"/>
  <c r="X13" i="16"/>
  <c r="X14" i="16"/>
  <c r="X15" i="16"/>
  <c r="X16" i="16"/>
  <c r="X17" i="16"/>
  <c r="X18" i="16"/>
  <c r="X19" i="16"/>
  <c r="X20" i="16"/>
  <c r="X21" i="16"/>
  <c r="X22" i="16"/>
  <c r="X23" i="16"/>
  <c r="X24" i="16"/>
  <c r="X25" i="16"/>
  <c r="X26" i="16"/>
  <c r="X27" i="16"/>
  <c r="X28" i="16"/>
  <c r="X8" i="16"/>
  <c r="X9" i="17"/>
  <c r="X10" i="17"/>
  <c r="X11" i="17"/>
  <c r="X8" i="17"/>
  <c r="X9" i="15"/>
  <c r="X10" i="15"/>
  <c r="X11" i="15"/>
  <c r="X12" i="15"/>
  <c r="X13" i="15"/>
  <c r="X14" i="15"/>
  <c r="X15" i="15"/>
  <c r="X16" i="15"/>
  <c r="X17" i="15"/>
  <c r="X18" i="15"/>
  <c r="X19" i="15"/>
  <c r="X8" i="15"/>
  <c r="X9" i="13"/>
  <c r="X10" i="13"/>
  <c r="X11" i="13"/>
  <c r="X12" i="13"/>
  <c r="X13" i="13"/>
  <c r="X14" i="13"/>
  <c r="X15" i="13"/>
  <c r="X16" i="13"/>
  <c r="X17" i="13"/>
  <c r="X18" i="13"/>
  <c r="X19" i="13"/>
  <c r="X20" i="13"/>
  <c r="X21" i="13"/>
  <c r="X22" i="13"/>
  <c r="X23" i="13"/>
  <c r="X24" i="13"/>
  <c r="X25" i="13"/>
  <c r="X26" i="13"/>
  <c r="X27" i="13"/>
  <c r="X28" i="13"/>
  <c r="X29" i="13"/>
  <c r="X30" i="13"/>
  <c r="X31" i="13"/>
  <c r="X32" i="13"/>
  <c r="X33" i="13"/>
  <c r="X34" i="13"/>
  <c r="X35" i="13"/>
  <c r="X36" i="13"/>
  <c r="X37" i="13"/>
  <c r="X38" i="13"/>
  <c r="X39" i="13"/>
  <c r="X40" i="13"/>
  <c r="X41" i="13"/>
  <c r="X42" i="13"/>
  <c r="X43" i="13"/>
  <c r="X44" i="13"/>
  <c r="X45" i="13"/>
  <c r="X46" i="13"/>
  <c r="X47" i="13"/>
  <c r="X48" i="13"/>
  <c r="X49" i="13"/>
  <c r="X50" i="13"/>
  <c r="X51" i="13"/>
  <c r="X52" i="13"/>
  <c r="X53" i="13"/>
  <c r="X54" i="13"/>
  <c r="X55" i="13"/>
  <c r="X56" i="13"/>
  <c r="X57" i="13"/>
  <c r="X58" i="13"/>
  <c r="X59" i="13"/>
  <c r="X8" i="13"/>
  <c r="X9" i="14"/>
  <c r="X10" i="14"/>
  <c r="X11" i="14"/>
  <c r="X12" i="14"/>
  <c r="X13" i="14"/>
  <c r="X14" i="14"/>
  <c r="X15" i="14"/>
  <c r="X16" i="14"/>
  <c r="X17" i="14"/>
  <c r="X8" i="14"/>
  <c r="X9" i="12"/>
  <c r="X10" i="12"/>
  <c r="X11" i="12"/>
  <c r="X12" i="12"/>
  <c r="X13" i="12"/>
  <c r="X14" i="12"/>
  <c r="X15" i="12"/>
  <c r="X16" i="12"/>
  <c r="X17" i="12"/>
  <c r="X8" i="12"/>
  <c r="X9" i="11"/>
  <c r="X10" i="11"/>
  <c r="X11" i="11"/>
  <c r="X12" i="11"/>
  <c r="X13" i="11"/>
  <c r="X14" i="11"/>
  <c r="X15" i="11"/>
  <c r="X16" i="11"/>
  <c r="X17" i="11"/>
  <c r="X18" i="11"/>
  <c r="X19" i="11"/>
  <c r="X20" i="11"/>
  <c r="X21" i="11"/>
  <c r="X22" i="11"/>
  <c r="X23" i="11"/>
  <c r="X24" i="11"/>
  <c r="X25" i="11"/>
  <c r="X26" i="11"/>
  <c r="X27" i="11"/>
  <c r="X28" i="11"/>
  <c r="X29" i="11"/>
  <c r="X30" i="11"/>
  <c r="X31" i="11"/>
  <c r="X32" i="11"/>
  <c r="X33" i="11"/>
  <c r="X34" i="11"/>
  <c r="X35" i="11"/>
  <c r="X36" i="11"/>
  <c r="X37" i="11"/>
  <c r="X8" i="11"/>
  <c r="X9" i="10"/>
  <c r="X10" i="10"/>
  <c r="X11" i="10"/>
  <c r="X12" i="10"/>
  <c r="X13" i="10"/>
  <c r="X14" i="10"/>
  <c r="X15" i="10"/>
  <c r="X16" i="10"/>
  <c r="X17" i="10"/>
  <c r="X18" i="10"/>
  <c r="X19" i="10"/>
  <c r="X20" i="10"/>
  <c r="X21" i="10"/>
  <c r="X22" i="10"/>
  <c r="X23" i="10"/>
  <c r="X24" i="10"/>
  <c r="X25" i="10"/>
  <c r="X26" i="10"/>
  <c r="X27" i="10"/>
  <c r="X28" i="10"/>
  <c r="X29" i="10"/>
  <c r="X30" i="10"/>
  <c r="X31" i="10"/>
  <c r="X32" i="10"/>
  <c r="X33" i="10"/>
  <c r="X34" i="10"/>
  <c r="X35" i="10"/>
  <c r="X36" i="10"/>
  <c r="X37" i="10"/>
  <c r="X38" i="10"/>
  <c r="X39" i="10"/>
  <c r="X8" i="10"/>
  <c r="X9" i="9"/>
  <c r="X10" i="9"/>
  <c r="X11" i="9"/>
  <c r="X12" i="9"/>
  <c r="X13" i="9"/>
  <c r="X14" i="9"/>
  <c r="X15" i="9"/>
  <c r="X16" i="9"/>
  <c r="X17" i="9"/>
  <c r="X18" i="9"/>
  <c r="X19" i="9"/>
  <c r="X20" i="9"/>
  <c r="X21" i="9"/>
  <c r="X22" i="9"/>
  <c r="X23" i="9"/>
  <c r="X24" i="9"/>
  <c r="X25" i="9"/>
  <c r="X26" i="9"/>
  <c r="X27" i="9"/>
  <c r="X28" i="9"/>
  <c r="X29" i="9"/>
  <c r="X30" i="9"/>
  <c r="X31" i="9"/>
  <c r="X32" i="9"/>
  <c r="X33" i="9"/>
  <c r="X34" i="9"/>
  <c r="X35" i="9"/>
  <c r="X36" i="9"/>
  <c r="X37" i="9"/>
  <c r="X38" i="9"/>
  <c r="X39" i="9"/>
  <c r="X40" i="9"/>
  <c r="X8" i="9"/>
  <c r="X9" i="8"/>
  <c r="X10" i="8"/>
  <c r="X11" i="8"/>
  <c r="X12" i="8"/>
  <c r="X13" i="8"/>
  <c r="X14" i="8"/>
  <c r="X15" i="8"/>
  <c r="X16" i="8"/>
  <c r="X17" i="8"/>
  <c r="X18" i="8"/>
  <c r="X19" i="8"/>
  <c r="X20" i="8"/>
  <c r="X21" i="8"/>
  <c r="X22" i="8"/>
  <c r="X23" i="8"/>
  <c r="X24" i="8"/>
  <c r="X25" i="8"/>
  <c r="X26" i="8"/>
  <c r="X27" i="8"/>
  <c r="X28" i="8"/>
  <c r="X29" i="8"/>
  <c r="X30" i="8"/>
  <c r="X31" i="8"/>
  <c r="X32" i="8"/>
  <c r="X33" i="8"/>
  <c r="X34" i="8"/>
  <c r="X35" i="8"/>
  <c r="X36" i="8"/>
  <c r="X37" i="8"/>
  <c r="X8" i="8"/>
  <c r="X9" i="7"/>
  <c r="X10" i="7"/>
  <c r="X11" i="7"/>
  <c r="X12" i="7"/>
  <c r="X13" i="7"/>
  <c r="X14" i="7"/>
  <c r="X15" i="7"/>
  <c r="X16" i="7"/>
  <c r="X17" i="7"/>
  <c r="X18" i="7"/>
  <c r="X19" i="7"/>
  <c r="X20" i="7"/>
  <c r="X21" i="7"/>
  <c r="X22" i="7"/>
  <c r="X23" i="7"/>
  <c r="X24" i="7"/>
  <c r="X25" i="7"/>
  <c r="X26" i="7"/>
  <c r="X27" i="7"/>
  <c r="X28" i="7"/>
  <c r="X29" i="7"/>
  <c r="X30" i="7"/>
  <c r="X31" i="7"/>
  <c r="X32" i="7"/>
  <c r="X33" i="7"/>
  <c r="X34" i="7"/>
  <c r="X35" i="7"/>
  <c r="X36" i="7"/>
  <c r="X37" i="7"/>
  <c r="X38" i="7"/>
  <c r="X39" i="7"/>
  <c r="X40" i="7"/>
  <c r="X8" i="7"/>
  <c r="X9" i="6"/>
  <c r="X10" i="6"/>
  <c r="X11" i="6"/>
  <c r="X12" i="6"/>
  <c r="X13" i="6"/>
  <c r="X14" i="6"/>
  <c r="X15" i="6"/>
  <c r="X16" i="6"/>
  <c r="X17" i="6"/>
  <c r="X18" i="6"/>
  <c r="X19" i="6"/>
  <c r="X20" i="6"/>
  <c r="X21" i="6"/>
  <c r="X22" i="6"/>
  <c r="X23" i="6"/>
  <c r="X24" i="6"/>
  <c r="X25" i="6"/>
  <c r="X26" i="6"/>
  <c r="X27" i="6"/>
  <c r="X28" i="6"/>
  <c r="X29" i="6"/>
  <c r="X30" i="6"/>
  <c r="X31" i="6"/>
  <c r="X32" i="6"/>
  <c r="X33" i="6"/>
  <c r="X34" i="6"/>
  <c r="X35" i="6"/>
  <c r="X36" i="6"/>
  <c r="X37" i="6"/>
  <c r="X38" i="6"/>
  <c r="X39" i="6"/>
  <c r="X40" i="6"/>
  <c r="X41" i="6"/>
  <c r="X42" i="6"/>
  <c r="X43" i="6"/>
  <c r="X44" i="6"/>
  <c r="X45" i="6"/>
  <c r="X8" i="6"/>
  <c r="X9" i="5"/>
  <c r="X10" i="5"/>
  <c r="X11" i="5"/>
  <c r="X12" i="5"/>
  <c r="X13" i="5"/>
  <c r="X14" i="5"/>
  <c r="X15" i="5"/>
  <c r="X16" i="5"/>
  <c r="X17" i="5"/>
  <c r="X18" i="5"/>
  <c r="X19" i="5"/>
  <c r="X20" i="5"/>
  <c r="X21" i="5"/>
  <c r="X22" i="5"/>
  <c r="X8" i="5"/>
  <c r="X9" i="4"/>
  <c r="X10" i="4"/>
  <c r="X11" i="4"/>
  <c r="X12" i="4"/>
  <c r="X13" i="4"/>
  <c r="X14" i="4"/>
  <c r="X15" i="4"/>
  <c r="X16" i="4"/>
  <c r="X8" i="4"/>
  <c r="X9" i="2"/>
  <c r="X10" i="2"/>
  <c r="X11" i="2"/>
  <c r="X12" i="2"/>
  <c r="X13" i="2"/>
  <c r="X14" i="2"/>
  <c r="X15" i="2"/>
  <c r="X16" i="2"/>
  <c r="X8" i="2"/>
  <c r="X9" i="1"/>
  <c r="X10" i="1"/>
  <c r="X11" i="1"/>
  <c r="X12" i="1"/>
  <c r="X13" i="1"/>
  <c r="X14" i="1"/>
  <c r="X8" i="1"/>
  <c r="T7" i="16" l="1"/>
  <c r="U7" i="16"/>
  <c r="V7" i="16"/>
  <c r="W7" i="16"/>
  <c r="T7" i="17"/>
  <c r="U7" i="17"/>
  <c r="V7" i="17"/>
  <c r="W7" i="17"/>
  <c r="T7" i="15"/>
  <c r="U7" i="15"/>
  <c r="V7" i="15"/>
  <c r="W7" i="15"/>
  <c r="T7" i="13"/>
  <c r="U7" i="13"/>
  <c r="V7" i="13"/>
  <c r="W7" i="13"/>
  <c r="T7" i="14"/>
  <c r="U7" i="14"/>
  <c r="V7" i="14"/>
  <c r="W7" i="14"/>
  <c r="T7" i="12"/>
  <c r="U7" i="12"/>
  <c r="V7" i="12"/>
  <c r="W7" i="12"/>
  <c r="T7" i="11"/>
  <c r="U7" i="11"/>
  <c r="V7" i="11"/>
  <c r="W7" i="11"/>
  <c r="T7" i="10"/>
  <c r="U7" i="10"/>
  <c r="V7" i="10"/>
  <c r="W7" i="10"/>
  <c r="T7" i="9"/>
  <c r="U7" i="9"/>
  <c r="V7" i="9"/>
  <c r="W7" i="9"/>
  <c r="T7" i="8"/>
  <c r="U7" i="8"/>
  <c r="V7" i="8"/>
  <c r="W7" i="8"/>
  <c r="T7" i="7"/>
  <c r="U7" i="7"/>
  <c r="V7" i="7"/>
  <c r="W7" i="7"/>
  <c r="T7" i="6"/>
  <c r="U7" i="6"/>
  <c r="V7" i="6"/>
  <c r="W7" i="6"/>
  <c r="T7" i="5"/>
  <c r="U7" i="5"/>
  <c r="V7" i="5"/>
  <c r="W7" i="5"/>
  <c r="T7" i="4"/>
  <c r="U7" i="4"/>
  <c r="V7" i="4"/>
  <c r="W7" i="4"/>
  <c r="T7" i="2"/>
  <c r="U7" i="2"/>
  <c r="V7" i="2"/>
  <c r="W7" i="2"/>
  <c r="T7" i="1"/>
  <c r="U7" i="1"/>
  <c r="V7" i="1"/>
  <c r="W7" i="1"/>
  <c r="P7" i="1"/>
  <c r="Q7" i="1"/>
  <c r="R7" i="1"/>
  <c r="S7" i="1"/>
  <c r="V29" i="16" l="1"/>
  <c r="U23" i="3" s="1"/>
  <c r="T29" i="16"/>
  <c r="S23" i="3" s="1"/>
  <c r="U9" i="16"/>
  <c r="W9" i="16"/>
  <c r="U10" i="16"/>
  <c r="W10" i="16"/>
  <c r="U11" i="16"/>
  <c r="W11" i="16"/>
  <c r="U12" i="16"/>
  <c r="W12" i="16"/>
  <c r="U13" i="16"/>
  <c r="W13" i="16"/>
  <c r="U14" i="16"/>
  <c r="W14" i="16"/>
  <c r="U15" i="16"/>
  <c r="W15" i="16"/>
  <c r="U16" i="16"/>
  <c r="W16" i="16"/>
  <c r="U17" i="16"/>
  <c r="W17" i="16"/>
  <c r="U18" i="16"/>
  <c r="W18" i="16"/>
  <c r="U19" i="16"/>
  <c r="W19" i="16"/>
  <c r="U20" i="16"/>
  <c r="W20" i="16"/>
  <c r="U21" i="16"/>
  <c r="W21" i="16"/>
  <c r="U22" i="16"/>
  <c r="W22" i="16"/>
  <c r="U23" i="16"/>
  <c r="W23" i="16"/>
  <c r="U24" i="16"/>
  <c r="W24" i="16"/>
  <c r="U25" i="16"/>
  <c r="W25" i="16"/>
  <c r="U26" i="16"/>
  <c r="W26" i="16"/>
  <c r="U27" i="16"/>
  <c r="W27" i="16"/>
  <c r="U28" i="16"/>
  <c r="W28" i="16"/>
  <c r="W8" i="16"/>
  <c r="U8" i="16"/>
  <c r="T12" i="17"/>
  <c r="S22" i="3" s="1"/>
  <c r="V12" i="17"/>
  <c r="U22" i="3" s="1"/>
  <c r="W9" i="17"/>
  <c r="W10" i="17"/>
  <c r="W11" i="17"/>
  <c r="W8" i="17"/>
  <c r="U9" i="17"/>
  <c r="U10" i="17"/>
  <c r="U11" i="17"/>
  <c r="U8" i="17"/>
  <c r="V20" i="15"/>
  <c r="U21" i="3" s="1"/>
  <c r="T20" i="15"/>
  <c r="S21" i="3" s="1"/>
  <c r="W9" i="15"/>
  <c r="W10" i="15"/>
  <c r="W11" i="15"/>
  <c r="W12" i="15"/>
  <c r="W13" i="15"/>
  <c r="W14" i="15"/>
  <c r="W15" i="15"/>
  <c r="W16" i="15"/>
  <c r="W17" i="15"/>
  <c r="W18" i="15"/>
  <c r="W19" i="15"/>
  <c r="W8" i="15"/>
  <c r="U9" i="15"/>
  <c r="U10" i="15"/>
  <c r="U11" i="15"/>
  <c r="U12" i="15"/>
  <c r="U13" i="15"/>
  <c r="U14" i="15"/>
  <c r="U15" i="15"/>
  <c r="U16" i="15"/>
  <c r="U17" i="15"/>
  <c r="U18" i="15"/>
  <c r="U19" i="15"/>
  <c r="U8" i="15"/>
  <c r="W9" i="13"/>
  <c r="W10" i="13"/>
  <c r="W11" i="13"/>
  <c r="W12" i="13"/>
  <c r="W13" i="13"/>
  <c r="W14" i="13"/>
  <c r="W15" i="13"/>
  <c r="W16" i="13"/>
  <c r="W17" i="13"/>
  <c r="W18" i="13"/>
  <c r="W19" i="13"/>
  <c r="W20" i="13"/>
  <c r="W21" i="13"/>
  <c r="W22" i="13"/>
  <c r="W23" i="13"/>
  <c r="W24" i="13"/>
  <c r="W25" i="13"/>
  <c r="W26" i="13"/>
  <c r="W27" i="13"/>
  <c r="W28" i="13"/>
  <c r="W29" i="13"/>
  <c r="W30" i="13"/>
  <c r="W31" i="13"/>
  <c r="W32" i="13"/>
  <c r="W33" i="13"/>
  <c r="W34" i="13"/>
  <c r="W35" i="13"/>
  <c r="W36" i="13"/>
  <c r="W37" i="13"/>
  <c r="W38" i="13"/>
  <c r="W39" i="13"/>
  <c r="W40" i="13"/>
  <c r="W41" i="13"/>
  <c r="W42" i="13"/>
  <c r="W43" i="13"/>
  <c r="W44" i="13"/>
  <c r="W45" i="13"/>
  <c r="W46" i="13"/>
  <c r="W47" i="13"/>
  <c r="W48" i="13"/>
  <c r="W49" i="13"/>
  <c r="W50" i="13"/>
  <c r="W51" i="13"/>
  <c r="W52" i="13"/>
  <c r="W53" i="13"/>
  <c r="W54" i="13"/>
  <c r="W55" i="13"/>
  <c r="W56" i="13"/>
  <c r="W57" i="13"/>
  <c r="W58" i="13"/>
  <c r="W59" i="13"/>
  <c r="W8" i="13"/>
  <c r="U9" i="13"/>
  <c r="U10" i="13"/>
  <c r="U11" i="13"/>
  <c r="U12" i="13"/>
  <c r="U13" i="13"/>
  <c r="U14" i="13"/>
  <c r="U15" i="13"/>
  <c r="U16" i="13"/>
  <c r="U17" i="13"/>
  <c r="U18" i="13"/>
  <c r="U19" i="13"/>
  <c r="U20" i="13"/>
  <c r="U21" i="13"/>
  <c r="U22" i="13"/>
  <c r="U23" i="13"/>
  <c r="U24" i="13"/>
  <c r="U25" i="13"/>
  <c r="U26" i="13"/>
  <c r="U27" i="13"/>
  <c r="U28" i="13"/>
  <c r="U29" i="13"/>
  <c r="U30" i="13"/>
  <c r="U31" i="13"/>
  <c r="U32" i="13"/>
  <c r="U33" i="13"/>
  <c r="U34" i="13"/>
  <c r="U35" i="13"/>
  <c r="U36" i="13"/>
  <c r="U37" i="13"/>
  <c r="U38" i="13"/>
  <c r="U39" i="13"/>
  <c r="U40" i="13"/>
  <c r="U41" i="13"/>
  <c r="U42" i="13"/>
  <c r="U43" i="13"/>
  <c r="U44" i="13"/>
  <c r="U45" i="13"/>
  <c r="U46" i="13"/>
  <c r="U47" i="13"/>
  <c r="U48" i="13"/>
  <c r="U49" i="13"/>
  <c r="U50" i="13"/>
  <c r="U51" i="13"/>
  <c r="U52" i="13"/>
  <c r="U53" i="13"/>
  <c r="U54" i="13"/>
  <c r="U55" i="13"/>
  <c r="U56" i="13"/>
  <c r="U57" i="13"/>
  <c r="U58" i="13"/>
  <c r="U59" i="13"/>
  <c r="U8" i="13"/>
  <c r="V18" i="14"/>
  <c r="U19" i="3" s="1"/>
  <c r="W9" i="14"/>
  <c r="W10" i="14"/>
  <c r="W11" i="14"/>
  <c r="W12" i="14"/>
  <c r="W13" i="14"/>
  <c r="W14" i="14"/>
  <c r="W15" i="14"/>
  <c r="W16" i="14"/>
  <c r="W17" i="14"/>
  <c r="W8" i="14"/>
  <c r="U9" i="14"/>
  <c r="U10" i="14"/>
  <c r="U11" i="14"/>
  <c r="U12" i="14"/>
  <c r="U13" i="14"/>
  <c r="U14" i="14"/>
  <c r="U15" i="14"/>
  <c r="U16" i="14"/>
  <c r="U17" i="14"/>
  <c r="U8" i="14"/>
  <c r="V18" i="12"/>
  <c r="U18" i="3" s="1"/>
  <c r="T18" i="12"/>
  <c r="S18" i="3" s="1"/>
  <c r="W9" i="12"/>
  <c r="W10" i="12"/>
  <c r="W11" i="12"/>
  <c r="W12" i="12"/>
  <c r="W13" i="12"/>
  <c r="W14" i="12"/>
  <c r="W15" i="12"/>
  <c r="W16" i="12"/>
  <c r="W17" i="12"/>
  <c r="W8" i="12"/>
  <c r="U9" i="12"/>
  <c r="U10" i="12"/>
  <c r="U11" i="12"/>
  <c r="U12" i="12"/>
  <c r="U13" i="12"/>
  <c r="U14" i="12"/>
  <c r="U15" i="12"/>
  <c r="U16" i="12"/>
  <c r="U17" i="12"/>
  <c r="U8" i="12"/>
  <c r="T38" i="11"/>
  <c r="S17" i="3" s="1"/>
  <c r="V38" i="11"/>
  <c r="U17" i="3" s="1"/>
  <c r="W9" i="11"/>
  <c r="W10" i="11"/>
  <c r="W11" i="11"/>
  <c r="W12" i="11"/>
  <c r="W13" i="11"/>
  <c r="W14" i="11"/>
  <c r="W15" i="11"/>
  <c r="W16" i="11"/>
  <c r="W17" i="11"/>
  <c r="W18" i="11"/>
  <c r="W19" i="11"/>
  <c r="W20" i="11"/>
  <c r="W21" i="11"/>
  <c r="W22" i="11"/>
  <c r="W23" i="11"/>
  <c r="W24" i="11"/>
  <c r="W25" i="11"/>
  <c r="W26" i="11"/>
  <c r="W27" i="11"/>
  <c r="W28" i="11"/>
  <c r="W29" i="11"/>
  <c r="W30" i="11"/>
  <c r="W31" i="11"/>
  <c r="W32" i="11"/>
  <c r="W33" i="11"/>
  <c r="W34" i="11"/>
  <c r="W35" i="11"/>
  <c r="W36" i="11"/>
  <c r="W37" i="11"/>
  <c r="W8" i="11"/>
  <c r="U9" i="11"/>
  <c r="U10" i="11"/>
  <c r="U11" i="11"/>
  <c r="U12" i="11"/>
  <c r="U13" i="11"/>
  <c r="U14" i="11"/>
  <c r="U15" i="11"/>
  <c r="U16" i="11"/>
  <c r="U17" i="11"/>
  <c r="U18" i="11"/>
  <c r="U19" i="11"/>
  <c r="U20" i="11"/>
  <c r="U21" i="11"/>
  <c r="U22" i="11"/>
  <c r="U23" i="11"/>
  <c r="U24" i="11"/>
  <c r="U25" i="11"/>
  <c r="U26" i="11"/>
  <c r="U27" i="11"/>
  <c r="U28" i="11"/>
  <c r="U29" i="11"/>
  <c r="U30" i="11"/>
  <c r="U31" i="11"/>
  <c r="U32" i="11"/>
  <c r="U33" i="11"/>
  <c r="U34" i="11"/>
  <c r="U35" i="11"/>
  <c r="U36" i="11"/>
  <c r="U37" i="11"/>
  <c r="U8" i="11"/>
  <c r="V40" i="10"/>
  <c r="U16" i="3" s="1"/>
  <c r="T40" i="10"/>
  <c r="S16" i="3" s="1"/>
  <c r="W10" i="10"/>
  <c r="W11" i="10"/>
  <c r="W12" i="10"/>
  <c r="W13" i="10"/>
  <c r="W14" i="10"/>
  <c r="W15" i="10"/>
  <c r="W16" i="10"/>
  <c r="W17" i="10"/>
  <c r="W18" i="10"/>
  <c r="W19" i="10"/>
  <c r="W20" i="10"/>
  <c r="W21" i="10"/>
  <c r="W22" i="10"/>
  <c r="W23" i="10"/>
  <c r="W24" i="10"/>
  <c r="W25" i="10"/>
  <c r="W26" i="10"/>
  <c r="W27" i="10"/>
  <c r="W28" i="10"/>
  <c r="W29" i="10"/>
  <c r="W30" i="10"/>
  <c r="W31" i="10"/>
  <c r="W32" i="10"/>
  <c r="W33" i="10"/>
  <c r="W34" i="10"/>
  <c r="W35" i="10"/>
  <c r="W36" i="10"/>
  <c r="W37" i="10"/>
  <c r="W38" i="10"/>
  <c r="W39" i="10"/>
  <c r="W9" i="10"/>
  <c r="W8" i="10"/>
  <c r="U10" i="10"/>
  <c r="U11" i="10"/>
  <c r="U12" i="10"/>
  <c r="U13" i="10"/>
  <c r="U14" i="10"/>
  <c r="U15" i="10"/>
  <c r="U16" i="10"/>
  <c r="U17" i="10"/>
  <c r="U18" i="10"/>
  <c r="U19" i="10"/>
  <c r="U20" i="10"/>
  <c r="U21" i="10"/>
  <c r="U22" i="10"/>
  <c r="U23" i="10"/>
  <c r="U24" i="10"/>
  <c r="U25" i="10"/>
  <c r="U26" i="10"/>
  <c r="U27" i="10"/>
  <c r="U28" i="10"/>
  <c r="U29" i="10"/>
  <c r="U30" i="10"/>
  <c r="U31" i="10"/>
  <c r="U32" i="10"/>
  <c r="U33" i="10"/>
  <c r="U34" i="10"/>
  <c r="U35" i="10"/>
  <c r="U36" i="10"/>
  <c r="U37" i="10"/>
  <c r="U38" i="10"/>
  <c r="U39" i="10"/>
  <c r="U9" i="10"/>
  <c r="U8" i="10"/>
  <c r="V41" i="9"/>
  <c r="U15" i="3" s="1"/>
  <c r="T41" i="9"/>
  <c r="S15" i="3" s="1"/>
  <c r="W9" i="9"/>
  <c r="W10" i="9"/>
  <c r="W11" i="9"/>
  <c r="W12" i="9"/>
  <c r="W13" i="9"/>
  <c r="W14" i="9"/>
  <c r="W15" i="9"/>
  <c r="W16" i="9"/>
  <c r="W17" i="9"/>
  <c r="W18" i="9"/>
  <c r="W19" i="9"/>
  <c r="W20" i="9"/>
  <c r="W21" i="9"/>
  <c r="W22" i="9"/>
  <c r="W23" i="9"/>
  <c r="W24" i="9"/>
  <c r="W25" i="9"/>
  <c r="W26" i="9"/>
  <c r="W27" i="9"/>
  <c r="W28" i="9"/>
  <c r="W29" i="9"/>
  <c r="W30" i="9"/>
  <c r="W31" i="9"/>
  <c r="W32" i="9"/>
  <c r="W33" i="9"/>
  <c r="W34" i="9"/>
  <c r="W35" i="9"/>
  <c r="W36" i="9"/>
  <c r="W37" i="9"/>
  <c r="W38" i="9"/>
  <c r="W39" i="9"/>
  <c r="W40" i="9"/>
  <c r="W8" i="9"/>
  <c r="U9" i="9"/>
  <c r="U10" i="9"/>
  <c r="U11" i="9"/>
  <c r="U12" i="9"/>
  <c r="U13" i="9"/>
  <c r="U14" i="9"/>
  <c r="U15" i="9"/>
  <c r="U16" i="9"/>
  <c r="U17" i="9"/>
  <c r="U18" i="9"/>
  <c r="U19" i="9"/>
  <c r="U20" i="9"/>
  <c r="U21" i="9"/>
  <c r="U22" i="9"/>
  <c r="U23" i="9"/>
  <c r="U24" i="9"/>
  <c r="U25" i="9"/>
  <c r="U26" i="9"/>
  <c r="U27" i="9"/>
  <c r="U28" i="9"/>
  <c r="U29" i="9"/>
  <c r="U30" i="9"/>
  <c r="U31" i="9"/>
  <c r="U32" i="9"/>
  <c r="U33" i="9"/>
  <c r="U34" i="9"/>
  <c r="U35" i="9"/>
  <c r="U36" i="9"/>
  <c r="U37" i="9"/>
  <c r="U38" i="9"/>
  <c r="U39" i="9"/>
  <c r="U40" i="9"/>
  <c r="U8" i="9"/>
  <c r="V38" i="8"/>
  <c r="U14" i="3" s="1"/>
  <c r="T38" i="8"/>
  <c r="S14" i="3" s="1"/>
  <c r="W9" i="8"/>
  <c r="W10" i="8"/>
  <c r="W11" i="8"/>
  <c r="W12" i="8"/>
  <c r="W13" i="8"/>
  <c r="W14" i="8"/>
  <c r="W15" i="8"/>
  <c r="W16" i="8"/>
  <c r="W17" i="8"/>
  <c r="W18" i="8"/>
  <c r="W19" i="8"/>
  <c r="W20" i="8"/>
  <c r="W21" i="8"/>
  <c r="W22" i="8"/>
  <c r="W23" i="8"/>
  <c r="W24" i="8"/>
  <c r="W25" i="8"/>
  <c r="W26" i="8"/>
  <c r="W27" i="8"/>
  <c r="W28" i="8"/>
  <c r="W29" i="8"/>
  <c r="W30" i="8"/>
  <c r="W31" i="8"/>
  <c r="W32" i="8"/>
  <c r="W33" i="8"/>
  <c r="W34" i="8"/>
  <c r="W35" i="8"/>
  <c r="W36" i="8"/>
  <c r="W37" i="8"/>
  <c r="W8" i="8"/>
  <c r="U9" i="8"/>
  <c r="U10" i="8"/>
  <c r="U11" i="8"/>
  <c r="U12" i="8"/>
  <c r="U13" i="8"/>
  <c r="U14" i="8"/>
  <c r="U15" i="8"/>
  <c r="U16" i="8"/>
  <c r="U17" i="8"/>
  <c r="U18" i="8"/>
  <c r="U19" i="8"/>
  <c r="U20" i="8"/>
  <c r="U21" i="8"/>
  <c r="U22" i="8"/>
  <c r="U23" i="8"/>
  <c r="U24" i="8"/>
  <c r="U25" i="8"/>
  <c r="U26" i="8"/>
  <c r="U27" i="8"/>
  <c r="U28" i="8"/>
  <c r="U29" i="8"/>
  <c r="U30" i="8"/>
  <c r="U31" i="8"/>
  <c r="U32" i="8"/>
  <c r="U33" i="8"/>
  <c r="U34" i="8"/>
  <c r="U35" i="8"/>
  <c r="U36" i="8"/>
  <c r="U37" i="8"/>
  <c r="U8" i="8"/>
  <c r="V41" i="7"/>
  <c r="U13" i="3" s="1"/>
  <c r="T41" i="7"/>
  <c r="S13" i="3" s="1"/>
  <c r="W9" i="7"/>
  <c r="W10" i="7"/>
  <c r="W11" i="7"/>
  <c r="W12" i="7"/>
  <c r="W13" i="7"/>
  <c r="W14" i="7"/>
  <c r="W15" i="7"/>
  <c r="W16" i="7"/>
  <c r="W17" i="7"/>
  <c r="W18" i="7"/>
  <c r="W19" i="7"/>
  <c r="W20" i="7"/>
  <c r="W21" i="7"/>
  <c r="W22" i="7"/>
  <c r="W23" i="7"/>
  <c r="W24" i="7"/>
  <c r="W25" i="7"/>
  <c r="W26" i="7"/>
  <c r="W27" i="7"/>
  <c r="W28" i="7"/>
  <c r="W29" i="7"/>
  <c r="W30" i="7"/>
  <c r="W31" i="7"/>
  <c r="W32" i="7"/>
  <c r="W33" i="7"/>
  <c r="W34" i="7"/>
  <c r="W35" i="7"/>
  <c r="W36" i="7"/>
  <c r="W37" i="7"/>
  <c r="W38" i="7"/>
  <c r="W39" i="7"/>
  <c r="W40" i="7"/>
  <c r="W8" i="7"/>
  <c r="U9" i="7"/>
  <c r="U10" i="7"/>
  <c r="U11" i="7"/>
  <c r="U12" i="7"/>
  <c r="U13" i="7"/>
  <c r="U14" i="7"/>
  <c r="U15" i="7"/>
  <c r="U16" i="7"/>
  <c r="U17" i="7"/>
  <c r="U18" i="7"/>
  <c r="U19" i="7"/>
  <c r="U20" i="7"/>
  <c r="U21" i="7"/>
  <c r="U22" i="7"/>
  <c r="U23" i="7"/>
  <c r="U24" i="7"/>
  <c r="U25" i="7"/>
  <c r="U26" i="7"/>
  <c r="U27" i="7"/>
  <c r="U28" i="7"/>
  <c r="U29" i="7"/>
  <c r="U30" i="7"/>
  <c r="U31" i="7"/>
  <c r="U32" i="7"/>
  <c r="U33" i="7"/>
  <c r="U34" i="7"/>
  <c r="U35" i="7"/>
  <c r="U36" i="7"/>
  <c r="U37" i="7"/>
  <c r="U38" i="7"/>
  <c r="U39" i="7"/>
  <c r="U40" i="7"/>
  <c r="U8" i="7"/>
  <c r="V46" i="6"/>
  <c r="U12" i="3" s="1"/>
  <c r="T46" i="6"/>
  <c r="S12" i="3" s="1"/>
  <c r="W9" i="6"/>
  <c r="W10" i="6"/>
  <c r="W11" i="6"/>
  <c r="W12" i="6"/>
  <c r="W13" i="6"/>
  <c r="W14" i="6"/>
  <c r="W15" i="6"/>
  <c r="W16" i="6"/>
  <c r="W17" i="6"/>
  <c r="W18" i="6"/>
  <c r="W19" i="6"/>
  <c r="W20" i="6"/>
  <c r="W21" i="6"/>
  <c r="W22" i="6"/>
  <c r="W23" i="6"/>
  <c r="W24" i="6"/>
  <c r="W25" i="6"/>
  <c r="W26" i="6"/>
  <c r="W27" i="6"/>
  <c r="W28" i="6"/>
  <c r="W29" i="6"/>
  <c r="W30" i="6"/>
  <c r="W31" i="6"/>
  <c r="W32" i="6"/>
  <c r="W33" i="6"/>
  <c r="W34" i="6"/>
  <c r="W35" i="6"/>
  <c r="W36" i="6"/>
  <c r="W37" i="6"/>
  <c r="W38" i="6"/>
  <c r="W39" i="6"/>
  <c r="W40" i="6"/>
  <c r="W41" i="6"/>
  <c r="W42" i="6"/>
  <c r="W43" i="6"/>
  <c r="W44" i="6"/>
  <c r="W45" i="6"/>
  <c r="W8" i="6"/>
  <c r="U9" i="6"/>
  <c r="U10" i="6"/>
  <c r="U11" i="6"/>
  <c r="U12" i="6"/>
  <c r="U13" i="6"/>
  <c r="U14" i="6"/>
  <c r="U15" i="6"/>
  <c r="U16" i="6"/>
  <c r="U17" i="6"/>
  <c r="U18" i="6"/>
  <c r="U19" i="6"/>
  <c r="U20" i="6"/>
  <c r="U21" i="6"/>
  <c r="U22" i="6"/>
  <c r="U23" i="6"/>
  <c r="U24" i="6"/>
  <c r="U25" i="6"/>
  <c r="U26" i="6"/>
  <c r="U27" i="6"/>
  <c r="U28" i="6"/>
  <c r="U29" i="6"/>
  <c r="U30" i="6"/>
  <c r="U31" i="6"/>
  <c r="U32" i="6"/>
  <c r="U33" i="6"/>
  <c r="U34" i="6"/>
  <c r="U35" i="6"/>
  <c r="U36" i="6"/>
  <c r="U37" i="6"/>
  <c r="U38" i="6"/>
  <c r="U39" i="6"/>
  <c r="U40" i="6"/>
  <c r="U41" i="6"/>
  <c r="U42" i="6"/>
  <c r="U43" i="6"/>
  <c r="U44" i="6"/>
  <c r="U45" i="6"/>
  <c r="U8" i="6"/>
  <c r="T23" i="5"/>
  <c r="S11" i="3" s="1"/>
  <c r="V23" i="5"/>
  <c r="U11" i="3" s="1"/>
  <c r="W9" i="5"/>
  <c r="W10" i="5"/>
  <c r="W11" i="5"/>
  <c r="W12" i="5"/>
  <c r="W13" i="5"/>
  <c r="W14" i="5"/>
  <c r="W15" i="5"/>
  <c r="W16" i="5"/>
  <c r="W17" i="5"/>
  <c r="W18" i="5"/>
  <c r="W19" i="5"/>
  <c r="W20" i="5"/>
  <c r="W21" i="5"/>
  <c r="W22" i="5"/>
  <c r="W8" i="5"/>
  <c r="U9" i="5"/>
  <c r="U10" i="5"/>
  <c r="U11" i="5"/>
  <c r="U12" i="5"/>
  <c r="U13" i="5"/>
  <c r="U14" i="5"/>
  <c r="U15" i="5"/>
  <c r="U16" i="5"/>
  <c r="U17" i="5"/>
  <c r="U18" i="5"/>
  <c r="U19" i="5"/>
  <c r="U20" i="5"/>
  <c r="U21" i="5"/>
  <c r="U22" i="5"/>
  <c r="U8" i="5"/>
  <c r="W9" i="4"/>
  <c r="W10" i="4"/>
  <c r="W11" i="4"/>
  <c r="W12" i="4"/>
  <c r="W13" i="4"/>
  <c r="W14" i="4"/>
  <c r="W15" i="4"/>
  <c r="W16" i="4"/>
  <c r="W8" i="4"/>
  <c r="V17" i="4"/>
  <c r="U10" i="3" s="1"/>
  <c r="T17" i="4"/>
  <c r="S10" i="3" s="1"/>
  <c r="U9" i="4"/>
  <c r="U10" i="4"/>
  <c r="U11" i="4"/>
  <c r="U12" i="4"/>
  <c r="U13" i="4"/>
  <c r="U14" i="4"/>
  <c r="U15" i="4"/>
  <c r="U16" i="4"/>
  <c r="U8" i="4"/>
  <c r="W9" i="2"/>
  <c r="W10" i="2"/>
  <c r="W11" i="2"/>
  <c r="W12" i="2"/>
  <c r="W13" i="2"/>
  <c r="W14" i="2"/>
  <c r="W15" i="2"/>
  <c r="W16" i="2"/>
  <c r="W8" i="2"/>
  <c r="U9" i="2"/>
  <c r="U10" i="2"/>
  <c r="U11" i="2"/>
  <c r="U12" i="2"/>
  <c r="U13" i="2"/>
  <c r="U14" i="2"/>
  <c r="U15" i="2"/>
  <c r="U16" i="2"/>
  <c r="U8" i="2"/>
  <c r="T17" i="2"/>
  <c r="S9" i="3" s="1"/>
  <c r="V17" i="2"/>
  <c r="U9" i="3" s="1"/>
  <c r="T15" i="1"/>
  <c r="S8" i="3" s="1"/>
  <c r="V15" i="1"/>
  <c r="U8" i="3" s="1"/>
  <c r="U8" i="1"/>
  <c r="U10" i="1"/>
  <c r="U13" i="1"/>
  <c r="U14" i="1"/>
  <c r="W9" i="1"/>
  <c r="W10" i="1"/>
  <c r="W11" i="1"/>
  <c r="W12" i="1"/>
  <c r="W13" i="1"/>
  <c r="W14" i="1"/>
  <c r="W8" i="1"/>
  <c r="U9" i="1"/>
  <c r="U11" i="1"/>
  <c r="U12" i="1"/>
  <c r="W60" i="13" l="1"/>
  <c r="V20" i="3" s="1"/>
  <c r="W38" i="8"/>
  <c r="V14" i="3" s="1"/>
  <c r="U12" i="17"/>
  <c r="T22" i="3" s="1"/>
  <c r="U60" i="13"/>
  <c r="T20" i="3" s="1"/>
  <c r="W20" i="15"/>
  <c r="V21" i="3" s="1"/>
  <c r="W40" i="10"/>
  <c r="V16" i="3" s="1"/>
  <c r="U40" i="10"/>
  <c r="T16" i="3" s="1"/>
  <c r="W29" i="16"/>
  <c r="V23" i="3" s="1"/>
  <c r="U38" i="8"/>
  <c r="T14" i="3" s="1"/>
  <c r="W41" i="7"/>
  <c r="V13" i="3" s="1"/>
  <c r="W46" i="6"/>
  <c r="V12" i="3" s="1"/>
  <c r="U46" i="6"/>
  <c r="T12" i="3" s="1"/>
  <c r="W12" i="17"/>
  <c r="V22" i="3" s="1"/>
  <c r="U18" i="14"/>
  <c r="T19" i="3" s="1"/>
  <c r="W18" i="14"/>
  <c r="V19" i="3" s="1"/>
  <c r="W18" i="12"/>
  <c r="V18" i="3" s="1"/>
  <c r="U18" i="12"/>
  <c r="T18" i="3" s="1"/>
  <c r="U20" i="15"/>
  <c r="T21" i="3" s="1"/>
  <c r="U38" i="11"/>
  <c r="T17" i="3" s="1"/>
  <c r="W38" i="11"/>
  <c r="V17" i="3" s="1"/>
  <c r="U29" i="16"/>
  <c r="T23" i="3" s="1"/>
  <c r="U41" i="9"/>
  <c r="T15" i="3" s="1"/>
  <c r="W41" i="9"/>
  <c r="V15" i="3" s="1"/>
  <c r="W15" i="1"/>
  <c r="V8" i="3" s="1"/>
  <c r="S24" i="3"/>
  <c r="U24" i="3"/>
  <c r="U41" i="7"/>
  <c r="T13" i="3" s="1"/>
  <c r="U23" i="5"/>
  <c r="T11" i="3" s="1"/>
  <c r="U17" i="4"/>
  <c r="T10" i="3" s="1"/>
  <c r="W23" i="5"/>
  <c r="V11" i="3" s="1"/>
  <c r="W17" i="4"/>
  <c r="V10" i="3" s="1"/>
  <c r="U17" i="2"/>
  <c r="T9" i="3" s="1"/>
  <c r="W17" i="2"/>
  <c r="V9" i="3" s="1"/>
  <c r="U15" i="1"/>
  <c r="T8" i="3" s="1"/>
  <c r="S9" i="17"/>
  <c r="S10" i="17"/>
  <c r="S11" i="17"/>
  <c r="S8" i="17"/>
  <c r="S9" i="16"/>
  <c r="S10" i="16"/>
  <c r="S11" i="16"/>
  <c r="S12" i="16"/>
  <c r="S13" i="16"/>
  <c r="S14" i="16"/>
  <c r="S15" i="16"/>
  <c r="S16" i="16"/>
  <c r="S17" i="16"/>
  <c r="S18" i="16"/>
  <c r="S19" i="16"/>
  <c r="S20" i="16"/>
  <c r="S21" i="16"/>
  <c r="S22" i="16"/>
  <c r="S23" i="16"/>
  <c r="S24" i="16"/>
  <c r="S25" i="16"/>
  <c r="S26" i="16"/>
  <c r="S27" i="16"/>
  <c r="S28" i="16"/>
  <c r="S8" i="16"/>
  <c r="Q9" i="16"/>
  <c r="Q10" i="16"/>
  <c r="Q11" i="16"/>
  <c r="Q12" i="16"/>
  <c r="Q13" i="16"/>
  <c r="Q14" i="16"/>
  <c r="Q15" i="16"/>
  <c r="Q16" i="16"/>
  <c r="Q17" i="16"/>
  <c r="Q18" i="16"/>
  <c r="Q19" i="16"/>
  <c r="Q20" i="16"/>
  <c r="Q21" i="16"/>
  <c r="Q22" i="16"/>
  <c r="Q23" i="16"/>
  <c r="Q24" i="16"/>
  <c r="Q25" i="16"/>
  <c r="Q26" i="16"/>
  <c r="Q27" i="16"/>
  <c r="Q28" i="16"/>
  <c r="Q8" i="16"/>
  <c r="O9" i="16"/>
  <c r="O10" i="16"/>
  <c r="O11" i="16"/>
  <c r="O12" i="16"/>
  <c r="O13" i="16"/>
  <c r="O14" i="16"/>
  <c r="O15" i="16"/>
  <c r="O16" i="16"/>
  <c r="O17" i="16"/>
  <c r="O18" i="16"/>
  <c r="O19" i="16"/>
  <c r="O20" i="16"/>
  <c r="O21" i="16"/>
  <c r="O22" i="16"/>
  <c r="O23" i="16"/>
  <c r="O24" i="16"/>
  <c r="O25" i="16"/>
  <c r="O26" i="16"/>
  <c r="O27" i="16"/>
  <c r="O28" i="16"/>
  <c r="O8" i="16"/>
  <c r="M9" i="16"/>
  <c r="M10" i="16"/>
  <c r="M11" i="16"/>
  <c r="M12" i="16"/>
  <c r="M13" i="16"/>
  <c r="M14" i="16"/>
  <c r="M15" i="16"/>
  <c r="M16" i="16"/>
  <c r="M17" i="16"/>
  <c r="M18" i="16"/>
  <c r="M19" i="16"/>
  <c r="M20" i="16"/>
  <c r="M21" i="16"/>
  <c r="M22" i="16"/>
  <c r="M23" i="16"/>
  <c r="M24" i="16"/>
  <c r="M25" i="16"/>
  <c r="M26" i="16"/>
  <c r="M27" i="16"/>
  <c r="M28" i="16"/>
  <c r="M8" i="16"/>
  <c r="K9" i="16"/>
  <c r="K10" i="16"/>
  <c r="K11" i="16"/>
  <c r="K12" i="16"/>
  <c r="K13" i="16"/>
  <c r="K14" i="16"/>
  <c r="K15" i="16"/>
  <c r="K16" i="16"/>
  <c r="K17" i="16"/>
  <c r="K18" i="16"/>
  <c r="K19" i="16"/>
  <c r="K20" i="16"/>
  <c r="K21" i="16"/>
  <c r="K22" i="16"/>
  <c r="K23" i="16"/>
  <c r="K24" i="16"/>
  <c r="K25" i="16"/>
  <c r="K26" i="16"/>
  <c r="K27" i="16"/>
  <c r="K28" i="16"/>
  <c r="K8" i="16"/>
  <c r="I9" i="16"/>
  <c r="I10" i="16"/>
  <c r="I11" i="16"/>
  <c r="I12" i="16"/>
  <c r="I13" i="16"/>
  <c r="I14" i="16"/>
  <c r="I15" i="16"/>
  <c r="I16" i="16"/>
  <c r="I17" i="16"/>
  <c r="I18" i="16"/>
  <c r="I19" i="16"/>
  <c r="I20" i="16"/>
  <c r="I21" i="16"/>
  <c r="I22" i="16"/>
  <c r="I23" i="16"/>
  <c r="I24" i="16"/>
  <c r="I25" i="16"/>
  <c r="I26" i="16"/>
  <c r="I27" i="16"/>
  <c r="I28" i="16"/>
  <c r="I8" i="16"/>
  <c r="G9" i="16"/>
  <c r="G10" i="16"/>
  <c r="G11" i="16"/>
  <c r="G12" i="16"/>
  <c r="G13" i="16"/>
  <c r="G14" i="16"/>
  <c r="G15" i="16"/>
  <c r="G16" i="16"/>
  <c r="G17" i="16"/>
  <c r="G18" i="16"/>
  <c r="G19" i="16"/>
  <c r="G20" i="16"/>
  <c r="G21" i="16"/>
  <c r="G22" i="16"/>
  <c r="G23" i="16"/>
  <c r="G24" i="16"/>
  <c r="G25" i="16"/>
  <c r="G26" i="16"/>
  <c r="G27" i="16"/>
  <c r="G28" i="16"/>
  <c r="G8" i="16"/>
  <c r="E9" i="16"/>
  <c r="E10" i="16"/>
  <c r="E11" i="16"/>
  <c r="E12" i="16"/>
  <c r="E13" i="16"/>
  <c r="E14" i="16"/>
  <c r="E15" i="16"/>
  <c r="E16" i="16"/>
  <c r="E17" i="16"/>
  <c r="E18" i="16"/>
  <c r="E19" i="16"/>
  <c r="E20" i="16"/>
  <c r="E21" i="16"/>
  <c r="E22" i="16"/>
  <c r="E23" i="16"/>
  <c r="E24" i="16"/>
  <c r="E25" i="16"/>
  <c r="E26" i="16"/>
  <c r="E27" i="16"/>
  <c r="E28" i="16"/>
  <c r="E8" i="16"/>
  <c r="Q9" i="17"/>
  <c r="Q10" i="17"/>
  <c r="Q11" i="17"/>
  <c r="Q8" i="17"/>
  <c r="O9" i="17"/>
  <c r="O10" i="17"/>
  <c r="O11" i="17"/>
  <c r="O8" i="17"/>
  <c r="M9" i="17"/>
  <c r="M10" i="17"/>
  <c r="M11" i="17"/>
  <c r="M8" i="17"/>
  <c r="K9" i="17"/>
  <c r="K10" i="17"/>
  <c r="K11" i="17"/>
  <c r="K8" i="17"/>
  <c r="I9" i="17"/>
  <c r="I10" i="17"/>
  <c r="I11" i="17"/>
  <c r="I8" i="17"/>
  <c r="G9" i="17"/>
  <c r="G10" i="17"/>
  <c r="G11" i="17"/>
  <c r="E9" i="17"/>
  <c r="E10" i="17"/>
  <c r="E11" i="17"/>
  <c r="S9" i="15"/>
  <c r="S10" i="15"/>
  <c r="S11" i="15"/>
  <c r="S12" i="15"/>
  <c r="S13" i="15"/>
  <c r="S14" i="15"/>
  <c r="S15" i="15"/>
  <c r="S16" i="15"/>
  <c r="S17" i="15"/>
  <c r="S18" i="15"/>
  <c r="S19" i="15"/>
  <c r="S8" i="15"/>
  <c r="Q9" i="15"/>
  <c r="Q10" i="15"/>
  <c r="Q11" i="15"/>
  <c r="Q12" i="15"/>
  <c r="Q13" i="15"/>
  <c r="Q14" i="15"/>
  <c r="Q15" i="15"/>
  <c r="Q16" i="15"/>
  <c r="Q17" i="15"/>
  <c r="Q18" i="15"/>
  <c r="Q19" i="15"/>
  <c r="Q8" i="15"/>
  <c r="O9" i="15"/>
  <c r="O10" i="15"/>
  <c r="O11" i="15"/>
  <c r="O12" i="15"/>
  <c r="O13" i="15"/>
  <c r="O14" i="15"/>
  <c r="O15" i="15"/>
  <c r="O16" i="15"/>
  <c r="O17" i="15"/>
  <c r="O18" i="15"/>
  <c r="O19" i="15"/>
  <c r="O8" i="15"/>
  <c r="M9" i="15"/>
  <c r="M10" i="15"/>
  <c r="M11" i="15"/>
  <c r="M12" i="15"/>
  <c r="M13" i="15"/>
  <c r="M14" i="15"/>
  <c r="M15" i="15"/>
  <c r="M16" i="15"/>
  <c r="M17" i="15"/>
  <c r="M18" i="15"/>
  <c r="M19" i="15"/>
  <c r="M8" i="15"/>
  <c r="K9" i="15"/>
  <c r="K10" i="15"/>
  <c r="K11" i="15"/>
  <c r="K12" i="15"/>
  <c r="K13" i="15"/>
  <c r="K14" i="15"/>
  <c r="K15" i="15"/>
  <c r="K16" i="15"/>
  <c r="K17" i="15"/>
  <c r="K18" i="15"/>
  <c r="K19" i="15"/>
  <c r="K8" i="15"/>
  <c r="I9" i="15"/>
  <c r="I10" i="15"/>
  <c r="I11" i="15"/>
  <c r="I12" i="15"/>
  <c r="I13" i="15"/>
  <c r="I14" i="15"/>
  <c r="I15" i="15"/>
  <c r="I16" i="15"/>
  <c r="I17" i="15"/>
  <c r="I18" i="15"/>
  <c r="I19" i="15"/>
  <c r="I8" i="15"/>
  <c r="G9" i="15"/>
  <c r="G10" i="15"/>
  <c r="G11" i="15"/>
  <c r="G12" i="15"/>
  <c r="G13" i="15"/>
  <c r="G14" i="15"/>
  <c r="G15" i="15"/>
  <c r="G16" i="15"/>
  <c r="G17" i="15"/>
  <c r="G18" i="15"/>
  <c r="G19" i="15"/>
  <c r="G8" i="15"/>
  <c r="E9" i="15"/>
  <c r="E10" i="15"/>
  <c r="E11" i="15"/>
  <c r="E12" i="15"/>
  <c r="E13" i="15"/>
  <c r="E14" i="15"/>
  <c r="E15" i="15"/>
  <c r="E16" i="15"/>
  <c r="E17" i="15"/>
  <c r="E18" i="15"/>
  <c r="E19" i="15"/>
  <c r="E8" i="15"/>
  <c r="F18" i="14"/>
  <c r="E19" i="3" s="1"/>
  <c r="H18" i="14"/>
  <c r="G19" i="3" s="1"/>
  <c r="J18" i="14"/>
  <c r="I19" i="3" s="1"/>
  <c r="L18" i="14"/>
  <c r="K19" i="3" s="1"/>
  <c r="N18" i="14"/>
  <c r="M19" i="3" s="1"/>
  <c r="P18" i="14"/>
  <c r="O19" i="3" s="1"/>
  <c r="R18" i="14"/>
  <c r="Q19" i="3" s="1"/>
  <c r="H38" i="11"/>
  <c r="G17" i="3" s="1"/>
  <c r="J38" i="11"/>
  <c r="I17" i="3" s="1"/>
  <c r="L38" i="11"/>
  <c r="K17" i="3" s="1"/>
  <c r="N38" i="11"/>
  <c r="M17" i="3" s="1"/>
  <c r="P38" i="11"/>
  <c r="O17" i="3" s="1"/>
  <c r="R38" i="11"/>
  <c r="Q17" i="3" s="1"/>
  <c r="F41" i="9"/>
  <c r="E15" i="3" s="1"/>
  <c r="H41" i="9"/>
  <c r="G15" i="3" s="1"/>
  <c r="J41" i="9"/>
  <c r="I15" i="3" s="1"/>
  <c r="L41" i="9"/>
  <c r="K15" i="3" s="1"/>
  <c r="N41" i="9"/>
  <c r="M15" i="3" s="1"/>
  <c r="P41" i="9"/>
  <c r="O15" i="3" s="1"/>
  <c r="R41" i="9"/>
  <c r="Q15" i="3" s="1"/>
  <c r="F29" i="16"/>
  <c r="E23" i="3" s="1"/>
  <c r="H29" i="16"/>
  <c r="G23" i="3" s="1"/>
  <c r="J29" i="16"/>
  <c r="I23" i="3" s="1"/>
  <c r="L29" i="16"/>
  <c r="K23" i="3" s="1"/>
  <c r="N29" i="16"/>
  <c r="M23" i="3" s="1"/>
  <c r="P29" i="16"/>
  <c r="O23" i="3" s="1"/>
  <c r="R29" i="16"/>
  <c r="Q23" i="3" s="1"/>
  <c r="D29" i="16"/>
  <c r="C23" i="3" s="1"/>
  <c r="S7" i="16"/>
  <c r="R7" i="16"/>
  <c r="Q7" i="16"/>
  <c r="P7" i="16"/>
  <c r="O7" i="16"/>
  <c r="N7" i="16"/>
  <c r="M7" i="16"/>
  <c r="L7" i="16"/>
  <c r="K7" i="16"/>
  <c r="J7" i="16"/>
  <c r="I7" i="16"/>
  <c r="H7" i="16"/>
  <c r="G7" i="16"/>
  <c r="F7" i="16"/>
  <c r="E7" i="16"/>
  <c r="D7" i="16"/>
  <c r="A2" i="16"/>
  <c r="A1" i="16"/>
  <c r="F20" i="15"/>
  <c r="E21" i="3" s="1"/>
  <c r="H20" i="15"/>
  <c r="G21" i="3" s="1"/>
  <c r="J20" i="15"/>
  <c r="I21" i="3" s="1"/>
  <c r="L20" i="15"/>
  <c r="K21" i="3" s="1"/>
  <c r="N20" i="15"/>
  <c r="M21" i="3" s="1"/>
  <c r="P20" i="15"/>
  <c r="O21" i="3" s="1"/>
  <c r="R20" i="15"/>
  <c r="Q21" i="3" s="1"/>
  <c r="D20" i="15"/>
  <c r="C21" i="3" s="1"/>
  <c r="S7" i="15"/>
  <c r="R7" i="15"/>
  <c r="Q7" i="15"/>
  <c r="P7" i="15"/>
  <c r="O7" i="15"/>
  <c r="N7" i="15"/>
  <c r="M7" i="15"/>
  <c r="L7" i="15"/>
  <c r="K7" i="15"/>
  <c r="J7" i="15"/>
  <c r="I7" i="15"/>
  <c r="H7" i="15"/>
  <c r="G7" i="15"/>
  <c r="F7" i="15"/>
  <c r="E7" i="15"/>
  <c r="D7" i="15"/>
  <c r="A2" i="15"/>
  <c r="A1" i="15"/>
  <c r="H12" i="17"/>
  <c r="G22" i="3" s="1"/>
  <c r="J12" i="17"/>
  <c r="I22" i="3" s="1"/>
  <c r="L12" i="17"/>
  <c r="K22" i="3" s="1"/>
  <c r="N12" i="17"/>
  <c r="M22" i="3" s="1"/>
  <c r="P12" i="17"/>
  <c r="O22" i="3" s="1"/>
  <c r="R12" i="17"/>
  <c r="Q22" i="3" s="1"/>
  <c r="G8" i="17"/>
  <c r="E8" i="17"/>
  <c r="S7" i="17"/>
  <c r="R7" i="17"/>
  <c r="Q7" i="17"/>
  <c r="P7" i="17"/>
  <c r="O7" i="17"/>
  <c r="N7" i="17"/>
  <c r="M7" i="17"/>
  <c r="L7" i="17"/>
  <c r="K7" i="17"/>
  <c r="J7" i="17"/>
  <c r="I7" i="17"/>
  <c r="H7" i="17"/>
  <c r="G7" i="17"/>
  <c r="F7" i="17"/>
  <c r="E7" i="17"/>
  <c r="D7" i="17"/>
  <c r="A2" i="17"/>
  <c r="A1" i="17"/>
  <c r="Y19" i="16" l="1"/>
  <c r="Y27" i="16"/>
  <c r="Y11" i="16"/>
  <c r="V24" i="3"/>
  <c r="T24" i="3"/>
  <c r="Y8" i="15"/>
  <c r="Y19" i="15"/>
  <c r="Y11" i="15"/>
  <c r="Y12" i="15"/>
  <c r="Y13" i="15"/>
  <c r="Y10" i="17"/>
  <c r="Y14" i="15"/>
  <c r="Y18" i="15"/>
  <c r="Y10" i="15"/>
  <c r="Y17" i="15"/>
  <c r="Y9" i="15"/>
  <c r="Y16" i="15"/>
  <c r="Y15" i="15"/>
  <c r="Y18" i="16"/>
  <c r="Y17" i="16"/>
  <c r="Y16" i="16"/>
  <c r="Y15" i="16"/>
  <c r="Y14" i="16"/>
  <c r="Y26" i="16"/>
  <c r="Y10" i="16"/>
  <c r="Y25" i="16"/>
  <c r="Y24" i="16"/>
  <c r="Y23" i="16"/>
  <c r="Y22" i="16"/>
  <c r="Y28" i="16"/>
  <c r="Y20" i="16"/>
  <c r="Y12" i="16"/>
  <c r="Y9" i="16"/>
  <c r="Y8" i="16"/>
  <c r="Y21" i="16"/>
  <c r="Y13" i="16"/>
  <c r="Y8" i="17"/>
  <c r="Y9" i="17"/>
  <c r="Y11" i="17"/>
  <c r="X29" i="16"/>
  <c r="W23" i="3" s="1"/>
  <c r="X20" i="15"/>
  <c r="W21" i="3" s="1"/>
  <c r="I29" i="16"/>
  <c r="H23" i="3" s="1"/>
  <c r="G12" i="17"/>
  <c r="F22" i="3" s="1"/>
  <c r="O12" i="17"/>
  <c r="N22" i="3" s="1"/>
  <c r="S12" i="17"/>
  <c r="R22" i="3" s="1"/>
  <c r="M12" i="17"/>
  <c r="L22" i="3" s="1"/>
  <c r="I12" i="17"/>
  <c r="H22" i="3" s="1"/>
  <c r="Q12" i="17"/>
  <c r="P22" i="3" s="1"/>
  <c r="E20" i="15"/>
  <c r="D21" i="3" s="1"/>
  <c r="F12" i="17"/>
  <c r="E22" i="3" s="1"/>
  <c r="D12" i="17"/>
  <c r="C22" i="3" s="1"/>
  <c r="O29" i="16"/>
  <c r="N23" i="3" s="1"/>
  <c r="Q29" i="16"/>
  <c r="P23" i="3" s="1"/>
  <c r="E29" i="16"/>
  <c r="D23" i="3" s="1"/>
  <c r="S29" i="16"/>
  <c r="R23" i="3" s="1"/>
  <c r="M20" i="15"/>
  <c r="L21" i="3" s="1"/>
  <c r="Q20" i="15"/>
  <c r="P21" i="3" s="1"/>
  <c r="G20" i="15"/>
  <c r="F21" i="3" s="1"/>
  <c r="O20" i="15"/>
  <c r="N21" i="3" s="1"/>
  <c r="S20" i="15"/>
  <c r="R21" i="3" s="1"/>
  <c r="K29" i="16"/>
  <c r="J23" i="3" s="1"/>
  <c r="I20" i="15"/>
  <c r="H21" i="3" s="1"/>
  <c r="G29" i="16"/>
  <c r="F23" i="3" s="1"/>
  <c r="M29" i="16"/>
  <c r="L23" i="3" s="1"/>
  <c r="K12" i="17"/>
  <c r="J22" i="3" s="1"/>
  <c r="K20" i="15"/>
  <c r="J21" i="3" s="1"/>
  <c r="E12" i="17"/>
  <c r="D22" i="3" s="1"/>
  <c r="X12" i="17"/>
  <c r="W22" i="3" s="1"/>
  <c r="F38" i="11"/>
  <c r="E17" i="3" s="1"/>
  <c r="L40" i="10"/>
  <c r="K16" i="3" s="1"/>
  <c r="Y29" i="16" l="1"/>
  <c r="X23" i="3" s="1"/>
  <c r="Y12" i="17"/>
  <c r="X22" i="3" s="1"/>
  <c r="Y20" i="15"/>
  <c r="X21" i="3" s="1"/>
  <c r="L46" i="6" l="1"/>
  <c r="K12" i="3" s="1"/>
  <c r="E7" i="1" l="1"/>
  <c r="F7" i="1"/>
  <c r="G7" i="1"/>
  <c r="H7" i="1"/>
  <c r="I7" i="1"/>
  <c r="J7" i="1"/>
  <c r="K7" i="1"/>
  <c r="L7" i="1"/>
  <c r="M7" i="1"/>
  <c r="N7" i="1"/>
  <c r="O7" i="1"/>
  <c r="D7" i="1"/>
  <c r="E7" i="2"/>
  <c r="F7" i="2"/>
  <c r="G7" i="2"/>
  <c r="H7" i="2"/>
  <c r="I7" i="2"/>
  <c r="J7" i="2"/>
  <c r="K7" i="2"/>
  <c r="L7" i="2"/>
  <c r="M7" i="2"/>
  <c r="N7" i="2"/>
  <c r="O7" i="2"/>
  <c r="P7" i="2"/>
  <c r="Q7" i="2"/>
  <c r="R7" i="2"/>
  <c r="S7" i="2"/>
  <c r="D7" i="2"/>
  <c r="E7" i="4"/>
  <c r="F7" i="4"/>
  <c r="G7" i="4"/>
  <c r="H7" i="4"/>
  <c r="I7" i="4"/>
  <c r="J7" i="4"/>
  <c r="K7" i="4"/>
  <c r="L7" i="4"/>
  <c r="M7" i="4"/>
  <c r="N7" i="4"/>
  <c r="O7" i="4"/>
  <c r="P7" i="4"/>
  <c r="Q7" i="4"/>
  <c r="R7" i="4"/>
  <c r="S7" i="4"/>
  <c r="D7" i="4"/>
  <c r="E7" i="5"/>
  <c r="F7" i="5"/>
  <c r="G7" i="5"/>
  <c r="H7" i="5"/>
  <c r="I7" i="5"/>
  <c r="J7" i="5"/>
  <c r="K7" i="5"/>
  <c r="L7" i="5"/>
  <c r="M7" i="5"/>
  <c r="N7" i="5"/>
  <c r="O7" i="5"/>
  <c r="P7" i="5"/>
  <c r="Q7" i="5"/>
  <c r="R7" i="5"/>
  <c r="S7" i="5"/>
  <c r="D7" i="5"/>
  <c r="H7" i="6"/>
  <c r="I7" i="6"/>
  <c r="J7" i="6"/>
  <c r="K7" i="6"/>
  <c r="L7" i="6"/>
  <c r="M7" i="6"/>
  <c r="N7" i="6"/>
  <c r="O7" i="6"/>
  <c r="P7" i="6"/>
  <c r="Q7" i="6"/>
  <c r="R7" i="6"/>
  <c r="S7" i="6"/>
  <c r="E7" i="6"/>
  <c r="F7" i="6"/>
  <c r="G7" i="6"/>
  <c r="D7" i="6"/>
  <c r="E7" i="7"/>
  <c r="F7" i="7"/>
  <c r="G7" i="7"/>
  <c r="H7" i="7"/>
  <c r="I7" i="7"/>
  <c r="J7" i="7"/>
  <c r="K7" i="7"/>
  <c r="L7" i="7"/>
  <c r="M7" i="7"/>
  <c r="N7" i="7"/>
  <c r="O7" i="7"/>
  <c r="P7" i="7"/>
  <c r="Q7" i="7"/>
  <c r="R7" i="7"/>
  <c r="S7" i="7"/>
  <c r="D7" i="7"/>
  <c r="E7" i="8"/>
  <c r="F7" i="8"/>
  <c r="G7" i="8"/>
  <c r="H7" i="8"/>
  <c r="I7" i="8"/>
  <c r="J7" i="8"/>
  <c r="K7" i="8"/>
  <c r="L7" i="8"/>
  <c r="M7" i="8"/>
  <c r="N7" i="8"/>
  <c r="O7" i="8"/>
  <c r="P7" i="8"/>
  <c r="Q7" i="8"/>
  <c r="R7" i="8"/>
  <c r="S7" i="8"/>
  <c r="D7" i="8"/>
  <c r="E7" i="9"/>
  <c r="F7" i="9"/>
  <c r="G7" i="9"/>
  <c r="H7" i="9"/>
  <c r="I7" i="9"/>
  <c r="J7" i="9"/>
  <c r="K7" i="9"/>
  <c r="L7" i="9"/>
  <c r="M7" i="9"/>
  <c r="N7" i="9"/>
  <c r="O7" i="9"/>
  <c r="P7" i="9"/>
  <c r="Q7" i="9"/>
  <c r="R7" i="9"/>
  <c r="S7" i="9"/>
  <c r="D7" i="9"/>
  <c r="E7" i="10"/>
  <c r="F7" i="10"/>
  <c r="G7" i="10"/>
  <c r="H7" i="10"/>
  <c r="I7" i="10"/>
  <c r="J7" i="10"/>
  <c r="K7" i="10"/>
  <c r="L7" i="10"/>
  <c r="M7" i="10"/>
  <c r="N7" i="10"/>
  <c r="O7" i="10"/>
  <c r="P7" i="10"/>
  <c r="Q7" i="10"/>
  <c r="R7" i="10"/>
  <c r="S7" i="10"/>
  <c r="D7" i="10"/>
  <c r="E7" i="11"/>
  <c r="F7" i="11"/>
  <c r="G7" i="11"/>
  <c r="H7" i="11"/>
  <c r="I7" i="11"/>
  <c r="J7" i="11"/>
  <c r="K7" i="11"/>
  <c r="L7" i="11"/>
  <c r="M7" i="11"/>
  <c r="N7" i="11"/>
  <c r="O7" i="11"/>
  <c r="P7" i="11"/>
  <c r="Q7" i="11"/>
  <c r="R7" i="11"/>
  <c r="S7" i="11"/>
  <c r="D7" i="11"/>
  <c r="E7" i="12"/>
  <c r="F7" i="12"/>
  <c r="G7" i="12"/>
  <c r="H7" i="12"/>
  <c r="I7" i="12"/>
  <c r="J7" i="12"/>
  <c r="K7" i="12"/>
  <c r="L7" i="12"/>
  <c r="M7" i="12"/>
  <c r="N7" i="12"/>
  <c r="O7" i="12"/>
  <c r="P7" i="12"/>
  <c r="Q7" i="12"/>
  <c r="R7" i="12"/>
  <c r="S7" i="12"/>
  <c r="D7" i="12"/>
  <c r="E7" i="14"/>
  <c r="F7" i="14"/>
  <c r="G7" i="14"/>
  <c r="H7" i="14"/>
  <c r="I7" i="14"/>
  <c r="J7" i="14"/>
  <c r="K7" i="14"/>
  <c r="L7" i="14"/>
  <c r="M7" i="14"/>
  <c r="N7" i="14"/>
  <c r="O7" i="14"/>
  <c r="P7" i="14"/>
  <c r="Q7" i="14"/>
  <c r="R7" i="14"/>
  <c r="S7" i="14"/>
  <c r="D7" i="14"/>
  <c r="E7" i="13"/>
  <c r="F7" i="13"/>
  <c r="G7" i="13"/>
  <c r="H7" i="13"/>
  <c r="I7" i="13"/>
  <c r="J7" i="13"/>
  <c r="K7" i="13"/>
  <c r="L7" i="13"/>
  <c r="M7" i="13"/>
  <c r="N7" i="13"/>
  <c r="O7" i="13"/>
  <c r="P7" i="13"/>
  <c r="Q7" i="13"/>
  <c r="R7" i="13"/>
  <c r="S7" i="13"/>
  <c r="D7" i="13"/>
  <c r="M14" i="2"/>
  <c r="K15" i="4"/>
  <c r="M11" i="4"/>
  <c r="S20" i="5"/>
  <c r="S32" i="8"/>
  <c r="Q8" i="8"/>
  <c r="O25" i="11"/>
  <c r="O13" i="12"/>
  <c r="A2" i="1"/>
  <c r="A2" i="2"/>
  <c r="A1" i="2"/>
  <c r="A2" i="4"/>
  <c r="A1" i="4"/>
  <c r="A2" i="5"/>
  <c r="A1" i="5"/>
  <c r="A2" i="6"/>
  <c r="A1" i="6"/>
  <c r="A2" i="7"/>
  <c r="A1" i="7"/>
  <c r="A2" i="8"/>
  <c r="A1" i="8"/>
  <c r="A2" i="9"/>
  <c r="A1" i="9"/>
  <c r="A2" i="10"/>
  <c r="A1" i="10"/>
  <c r="A2" i="11"/>
  <c r="A1" i="11"/>
  <c r="A2" i="12"/>
  <c r="A1" i="12"/>
  <c r="A2" i="14"/>
  <c r="A1" i="14"/>
  <c r="A2" i="13"/>
  <c r="A1" i="13"/>
  <c r="S59" i="13"/>
  <c r="S58" i="13"/>
  <c r="S57" i="13"/>
  <c r="S56" i="13"/>
  <c r="S55" i="13"/>
  <c r="S54" i="13"/>
  <c r="S53" i="13"/>
  <c r="S52" i="13"/>
  <c r="S51" i="13"/>
  <c r="S50" i="13"/>
  <c r="S49" i="13"/>
  <c r="S48" i="13"/>
  <c r="S47" i="13"/>
  <c r="S46" i="13"/>
  <c r="S45" i="13"/>
  <c r="S44" i="13"/>
  <c r="S43" i="13"/>
  <c r="S42" i="13"/>
  <c r="S41" i="13"/>
  <c r="S40" i="13"/>
  <c r="S39" i="13"/>
  <c r="S38" i="13"/>
  <c r="S37" i="13"/>
  <c r="S36" i="13"/>
  <c r="S35" i="13"/>
  <c r="S34" i="13"/>
  <c r="S33" i="13"/>
  <c r="S32" i="13"/>
  <c r="S31" i="13"/>
  <c r="S30" i="13"/>
  <c r="S29" i="13"/>
  <c r="S28" i="13"/>
  <c r="S27" i="13"/>
  <c r="S26" i="13"/>
  <c r="S25" i="13"/>
  <c r="S24" i="13"/>
  <c r="S23" i="13"/>
  <c r="S22" i="13"/>
  <c r="S21" i="13"/>
  <c r="S20" i="13"/>
  <c r="S19" i="13"/>
  <c r="S18" i="13"/>
  <c r="S17" i="13"/>
  <c r="S16" i="13"/>
  <c r="S15" i="13"/>
  <c r="S14" i="13"/>
  <c r="S13" i="13"/>
  <c r="S12" i="13"/>
  <c r="S11" i="13"/>
  <c r="S10" i="13"/>
  <c r="S9" i="13"/>
  <c r="S8" i="13"/>
  <c r="O59" i="13"/>
  <c r="O58" i="13"/>
  <c r="O57" i="13"/>
  <c r="O56" i="13"/>
  <c r="O55" i="13"/>
  <c r="O54" i="13"/>
  <c r="O53" i="13"/>
  <c r="O52" i="13"/>
  <c r="O51" i="13"/>
  <c r="O50" i="13"/>
  <c r="O49" i="13"/>
  <c r="O48" i="13"/>
  <c r="O47" i="13"/>
  <c r="O46" i="13"/>
  <c r="O45" i="13"/>
  <c r="O44" i="13"/>
  <c r="O43" i="13"/>
  <c r="O42" i="13"/>
  <c r="O41" i="13"/>
  <c r="O40" i="13"/>
  <c r="O39" i="13"/>
  <c r="O38" i="13"/>
  <c r="O37" i="13"/>
  <c r="O36" i="13"/>
  <c r="O35" i="13"/>
  <c r="O34" i="13"/>
  <c r="O33" i="13"/>
  <c r="O32" i="13"/>
  <c r="O31" i="13"/>
  <c r="O30" i="13"/>
  <c r="O29" i="13"/>
  <c r="O28" i="13"/>
  <c r="O27" i="13"/>
  <c r="O26" i="13"/>
  <c r="O25" i="13"/>
  <c r="O24" i="13"/>
  <c r="O23" i="13"/>
  <c r="O22" i="13"/>
  <c r="O21" i="13"/>
  <c r="O20" i="13"/>
  <c r="O19" i="13"/>
  <c r="O18" i="13"/>
  <c r="O17" i="13"/>
  <c r="O16" i="13"/>
  <c r="O15" i="13"/>
  <c r="O14" i="13"/>
  <c r="O13" i="13"/>
  <c r="O12" i="13"/>
  <c r="O11" i="13"/>
  <c r="O10" i="13"/>
  <c r="O9" i="13"/>
  <c r="O8" i="13"/>
  <c r="K59" i="13"/>
  <c r="K58" i="13"/>
  <c r="K57" i="13"/>
  <c r="K56" i="13"/>
  <c r="K55" i="13"/>
  <c r="K54" i="13"/>
  <c r="K53" i="13"/>
  <c r="K52" i="13"/>
  <c r="K51" i="13"/>
  <c r="K50" i="13"/>
  <c r="K49" i="13"/>
  <c r="K48" i="13"/>
  <c r="K47" i="13"/>
  <c r="K46" i="13"/>
  <c r="K45" i="13"/>
  <c r="K44" i="13"/>
  <c r="K43" i="13"/>
  <c r="K42" i="13"/>
  <c r="K41" i="13"/>
  <c r="K40" i="13"/>
  <c r="K39" i="13"/>
  <c r="K38" i="13"/>
  <c r="K37" i="13"/>
  <c r="K36" i="13"/>
  <c r="K35" i="13"/>
  <c r="K34" i="13"/>
  <c r="K33" i="13"/>
  <c r="K32" i="13"/>
  <c r="K31" i="13"/>
  <c r="K30" i="13"/>
  <c r="K29" i="13"/>
  <c r="K28" i="13"/>
  <c r="K27" i="13"/>
  <c r="K26" i="13"/>
  <c r="K25" i="13"/>
  <c r="K24" i="13"/>
  <c r="K23" i="13"/>
  <c r="K22" i="13"/>
  <c r="K21" i="13"/>
  <c r="K20" i="13"/>
  <c r="K19" i="13"/>
  <c r="K18" i="13"/>
  <c r="K17" i="13"/>
  <c r="K16" i="13"/>
  <c r="K15" i="13"/>
  <c r="K14" i="13"/>
  <c r="K13" i="13"/>
  <c r="K12" i="13"/>
  <c r="K11" i="13"/>
  <c r="K10" i="13"/>
  <c r="K9" i="13"/>
  <c r="K8" i="13"/>
  <c r="G10" i="13"/>
  <c r="G11" i="13"/>
  <c r="G12" i="13"/>
  <c r="G13" i="13"/>
  <c r="G14" i="13"/>
  <c r="G15" i="13"/>
  <c r="G16" i="13"/>
  <c r="G17" i="13"/>
  <c r="G18" i="13"/>
  <c r="G19" i="13"/>
  <c r="G20" i="13"/>
  <c r="G21" i="13"/>
  <c r="G22" i="13"/>
  <c r="G23" i="13"/>
  <c r="G24" i="13"/>
  <c r="G25" i="13"/>
  <c r="G26" i="13"/>
  <c r="G27" i="13"/>
  <c r="G28" i="13"/>
  <c r="G29" i="13"/>
  <c r="G30" i="13"/>
  <c r="G31" i="13"/>
  <c r="G32" i="13"/>
  <c r="G33" i="13"/>
  <c r="G34" i="13"/>
  <c r="G35" i="13"/>
  <c r="G36" i="13"/>
  <c r="G37" i="13"/>
  <c r="G38" i="13"/>
  <c r="G39" i="13"/>
  <c r="G40" i="13"/>
  <c r="G41" i="13"/>
  <c r="G42" i="13"/>
  <c r="G43" i="13"/>
  <c r="G44" i="13"/>
  <c r="G45" i="13"/>
  <c r="G46" i="13"/>
  <c r="G47" i="13"/>
  <c r="G48" i="13"/>
  <c r="G49" i="13"/>
  <c r="G50" i="13"/>
  <c r="G51" i="13"/>
  <c r="G52" i="13"/>
  <c r="G53" i="13"/>
  <c r="G54" i="13"/>
  <c r="G55" i="13"/>
  <c r="G56" i="13"/>
  <c r="G57" i="13"/>
  <c r="G58" i="13"/>
  <c r="G59" i="13"/>
  <c r="G9" i="13"/>
  <c r="G8" i="13"/>
  <c r="Q59" i="13"/>
  <c r="Q58" i="13"/>
  <c r="Q57" i="13"/>
  <c r="Q56" i="13"/>
  <c r="Q55" i="13"/>
  <c r="Q54" i="13"/>
  <c r="Q53" i="13"/>
  <c r="Q52" i="13"/>
  <c r="Q51" i="13"/>
  <c r="Q50" i="13"/>
  <c r="Q49" i="13"/>
  <c r="Q48" i="13"/>
  <c r="Q47" i="13"/>
  <c r="Q46" i="13"/>
  <c r="Q45" i="13"/>
  <c r="Q44" i="13"/>
  <c r="Q43" i="13"/>
  <c r="Q42" i="13"/>
  <c r="Q41" i="13"/>
  <c r="Q40" i="13"/>
  <c r="Q39" i="13"/>
  <c r="Q38" i="13"/>
  <c r="Q37" i="13"/>
  <c r="Q36" i="13"/>
  <c r="Q35" i="13"/>
  <c r="Q34" i="13"/>
  <c r="Q33" i="13"/>
  <c r="Q32" i="13"/>
  <c r="Q31" i="13"/>
  <c r="Q30" i="13"/>
  <c r="Q29" i="13"/>
  <c r="Q28" i="13"/>
  <c r="Q27" i="13"/>
  <c r="Q26" i="13"/>
  <c r="Q25" i="13"/>
  <c r="Q24" i="13"/>
  <c r="Q23" i="13"/>
  <c r="Q22" i="13"/>
  <c r="Q21" i="13"/>
  <c r="Q20" i="13"/>
  <c r="Q19" i="13"/>
  <c r="Q18" i="13"/>
  <c r="Q17" i="13"/>
  <c r="Q16" i="13"/>
  <c r="Q15" i="13"/>
  <c r="Q14" i="13"/>
  <c r="Q13" i="13"/>
  <c r="Q12" i="13"/>
  <c r="Q11" i="13"/>
  <c r="Q10" i="13"/>
  <c r="Q9" i="13"/>
  <c r="Q8" i="13"/>
  <c r="M59" i="13"/>
  <c r="M58" i="13"/>
  <c r="M57" i="13"/>
  <c r="M56" i="13"/>
  <c r="M55" i="13"/>
  <c r="M54" i="13"/>
  <c r="M53" i="13"/>
  <c r="M52" i="13"/>
  <c r="M51" i="13"/>
  <c r="M50" i="13"/>
  <c r="M49" i="13"/>
  <c r="M48" i="13"/>
  <c r="M47" i="13"/>
  <c r="M46" i="13"/>
  <c r="M45" i="13"/>
  <c r="M44" i="13"/>
  <c r="M43" i="13"/>
  <c r="M42" i="13"/>
  <c r="M41" i="13"/>
  <c r="M40" i="13"/>
  <c r="M39" i="13"/>
  <c r="M38" i="13"/>
  <c r="M37" i="13"/>
  <c r="M36" i="13"/>
  <c r="M35" i="13"/>
  <c r="M34" i="13"/>
  <c r="M33" i="13"/>
  <c r="M32" i="13"/>
  <c r="M31" i="13"/>
  <c r="M30" i="13"/>
  <c r="M29" i="13"/>
  <c r="M28" i="13"/>
  <c r="M27" i="13"/>
  <c r="M26" i="13"/>
  <c r="M25" i="13"/>
  <c r="M24" i="13"/>
  <c r="M23" i="13"/>
  <c r="M22" i="13"/>
  <c r="M21" i="13"/>
  <c r="M20" i="13"/>
  <c r="M19" i="13"/>
  <c r="M18" i="13"/>
  <c r="M17" i="13"/>
  <c r="M16" i="13"/>
  <c r="M15" i="13"/>
  <c r="M14" i="13"/>
  <c r="M13" i="13"/>
  <c r="M12" i="13"/>
  <c r="M11" i="13"/>
  <c r="M10" i="13"/>
  <c r="M9" i="13"/>
  <c r="M8" i="13"/>
  <c r="I59" i="13"/>
  <c r="I58" i="13"/>
  <c r="I57" i="13"/>
  <c r="I56" i="13"/>
  <c r="I55" i="13"/>
  <c r="I54" i="13"/>
  <c r="I53" i="13"/>
  <c r="I52" i="13"/>
  <c r="I51" i="13"/>
  <c r="I50" i="13"/>
  <c r="I49" i="13"/>
  <c r="I48" i="13"/>
  <c r="I47" i="13"/>
  <c r="I46" i="13"/>
  <c r="I45" i="13"/>
  <c r="I44" i="13"/>
  <c r="I43" i="13"/>
  <c r="I42" i="13"/>
  <c r="I41" i="13"/>
  <c r="I40" i="13"/>
  <c r="I39" i="13"/>
  <c r="I38" i="13"/>
  <c r="I37" i="13"/>
  <c r="I36" i="13"/>
  <c r="I35" i="13"/>
  <c r="I34" i="13"/>
  <c r="I33" i="13"/>
  <c r="I32" i="13"/>
  <c r="I31" i="13"/>
  <c r="I30" i="13"/>
  <c r="I29" i="13"/>
  <c r="I28" i="13"/>
  <c r="I27" i="13"/>
  <c r="I26" i="13"/>
  <c r="I25" i="13"/>
  <c r="I24" i="13"/>
  <c r="I23" i="13"/>
  <c r="I22" i="13"/>
  <c r="I21" i="13"/>
  <c r="I20" i="13"/>
  <c r="I19" i="13"/>
  <c r="I18" i="13"/>
  <c r="I17" i="13"/>
  <c r="I16" i="13"/>
  <c r="I15" i="13"/>
  <c r="I14" i="13"/>
  <c r="I13" i="13"/>
  <c r="I12" i="13"/>
  <c r="I11" i="13"/>
  <c r="I10" i="13"/>
  <c r="I9" i="13"/>
  <c r="I8" i="13"/>
  <c r="E10" i="13"/>
  <c r="E11" i="13"/>
  <c r="E12" i="13"/>
  <c r="E13" i="13"/>
  <c r="E14" i="13"/>
  <c r="E15" i="13"/>
  <c r="E16" i="13"/>
  <c r="E17" i="13"/>
  <c r="E18" i="13"/>
  <c r="E19" i="13"/>
  <c r="E20" i="13"/>
  <c r="E21" i="13"/>
  <c r="E22" i="13"/>
  <c r="E23" i="13"/>
  <c r="E24" i="13"/>
  <c r="E25" i="13"/>
  <c r="E26" i="13"/>
  <c r="E27" i="13"/>
  <c r="E28" i="13"/>
  <c r="E29" i="13"/>
  <c r="E30" i="13"/>
  <c r="E31" i="13"/>
  <c r="E32" i="13"/>
  <c r="E33" i="13"/>
  <c r="E34" i="13"/>
  <c r="E35" i="13"/>
  <c r="E36" i="13"/>
  <c r="E37" i="13"/>
  <c r="E38" i="13"/>
  <c r="E39" i="13"/>
  <c r="E40" i="13"/>
  <c r="E41" i="13"/>
  <c r="E42" i="13"/>
  <c r="E43" i="13"/>
  <c r="E44" i="13"/>
  <c r="E45" i="13"/>
  <c r="E46" i="13"/>
  <c r="E47" i="13"/>
  <c r="E48" i="13"/>
  <c r="E49" i="13"/>
  <c r="E50" i="13"/>
  <c r="E51" i="13"/>
  <c r="E52" i="13"/>
  <c r="E53" i="13"/>
  <c r="E54" i="13"/>
  <c r="E55" i="13"/>
  <c r="E56" i="13"/>
  <c r="E57" i="13"/>
  <c r="E58" i="13"/>
  <c r="E59" i="13"/>
  <c r="E9" i="13"/>
  <c r="E8" i="13"/>
  <c r="S17" i="14"/>
  <c r="S16" i="14"/>
  <c r="S15" i="14"/>
  <c r="S14" i="14"/>
  <c r="S13" i="14"/>
  <c r="S11" i="14"/>
  <c r="S9" i="14"/>
  <c r="S8" i="14"/>
  <c r="O17" i="14"/>
  <c r="O16" i="14"/>
  <c r="O15" i="14"/>
  <c r="O13" i="14"/>
  <c r="O11" i="14"/>
  <c r="O10" i="14"/>
  <c r="O9" i="14"/>
  <c r="O8" i="14"/>
  <c r="K17" i="14"/>
  <c r="K15" i="14"/>
  <c r="K13" i="14"/>
  <c r="K12" i="14"/>
  <c r="K11" i="14"/>
  <c r="K10" i="14"/>
  <c r="K9" i="14"/>
  <c r="G10" i="14"/>
  <c r="G12" i="14"/>
  <c r="G13" i="14"/>
  <c r="G14" i="14"/>
  <c r="G15" i="14"/>
  <c r="G16" i="14"/>
  <c r="G9" i="14"/>
  <c r="Q17" i="14"/>
  <c r="Q16" i="14"/>
  <c r="Q15" i="14"/>
  <c r="Q14" i="14"/>
  <c r="Q13" i="14"/>
  <c r="Q12" i="14"/>
  <c r="Q11" i="14"/>
  <c r="Q10" i="14"/>
  <c r="Q9" i="14"/>
  <c r="Q8" i="14"/>
  <c r="M17" i="14"/>
  <c r="M16" i="14"/>
  <c r="M15" i="14"/>
  <c r="M14" i="14"/>
  <c r="M13" i="14"/>
  <c r="M12" i="14"/>
  <c r="M11" i="14"/>
  <c r="M10" i="14"/>
  <c r="M9" i="14"/>
  <c r="M8" i="14"/>
  <c r="I17" i="14"/>
  <c r="I16" i="14"/>
  <c r="I15" i="14"/>
  <c r="I14" i="14"/>
  <c r="I13" i="14"/>
  <c r="I12" i="14"/>
  <c r="I11" i="14"/>
  <c r="I10" i="14"/>
  <c r="I9" i="14"/>
  <c r="I8" i="14"/>
  <c r="E10" i="14"/>
  <c r="E11" i="14"/>
  <c r="E12" i="14"/>
  <c r="E13" i="14"/>
  <c r="E14" i="14"/>
  <c r="E15" i="14"/>
  <c r="E16" i="14"/>
  <c r="E17" i="14"/>
  <c r="E9" i="14"/>
  <c r="E8" i="14"/>
  <c r="K8" i="12"/>
  <c r="G11" i="12"/>
  <c r="Q17" i="12"/>
  <c r="Q16" i="12"/>
  <c r="Q15" i="12"/>
  <c r="Q14" i="12"/>
  <c r="Q13" i="12"/>
  <c r="Q12" i="12"/>
  <c r="Q11" i="12"/>
  <c r="Q10" i="12"/>
  <c r="Q9" i="12"/>
  <c r="Q8" i="12"/>
  <c r="M17" i="12"/>
  <c r="M16" i="12"/>
  <c r="M15" i="12"/>
  <c r="M14" i="12"/>
  <c r="M13" i="12"/>
  <c r="M12" i="12"/>
  <c r="M11" i="12"/>
  <c r="M10" i="12"/>
  <c r="M9" i="12"/>
  <c r="M8" i="12"/>
  <c r="I17" i="12"/>
  <c r="I16" i="12"/>
  <c r="I15" i="12"/>
  <c r="I14" i="12"/>
  <c r="I13" i="12"/>
  <c r="I12" i="12"/>
  <c r="I11" i="12"/>
  <c r="I10" i="12"/>
  <c r="I9" i="12"/>
  <c r="I8" i="12"/>
  <c r="E10" i="12"/>
  <c r="E11" i="12"/>
  <c r="E12" i="12"/>
  <c r="E13" i="12"/>
  <c r="E14" i="12"/>
  <c r="E15" i="12"/>
  <c r="E16" i="12"/>
  <c r="E17" i="12"/>
  <c r="E9" i="12"/>
  <c r="E8" i="12"/>
  <c r="S37" i="11"/>
  <c r="S36" i="11"/>
  <c r="S34" i="11"/>
  <c r="S12" i="11"/>
  <c r="O23" i="11"/>
  <c r="O21" i="11"/>
  <c r="O19" i="11"/>
  <c r="O8" i="11"/>
  <c r="K34" i="11"/>
  <c r="K32" i="11"/>
  <c r="K27" i="11"/>
  <c r="K26" i="11"/>
  <c r="K8" i="11"/>
  <c r="G17" i="11"/>
  <c r="G23" i="11"/>
  <c r="G25" i="11"/>
  <c r="G27" i="11"/>
  <c r="Q22" i="11"/>
  <c r="Q20" i="11"/>
  <c r="Q18" i="11"/>
  <c r="M36" i="11"/>
  <c r="M25" i="11"/>
  <c r="I20" i="11"/>
  <c r="I10" i="11"/>
  <c r="I8" i="11"/>
  <c r="E11" i="11"/>
  <c r="S39" i="10"/>
  <c r="S38" i="10"/>
  <c r="S36" i="10"/>
  <c r="S34" i="10"/>
  <c r="S33" i="10"/>
  <c r="S32" i="10"/>
  <c r="S31" i="10"/>
  <c r="S30" i="10"/>
  <c r="S28" i="10"/>
  <c r="S26" i="10"/>
  <c r="S25" i="10"/>
  <c r="S24" i="10"/>
  <c r="S23" i="10"/>
  <c r="S22" i="10"/>
  <c r="S20" i="10"/>
  <c r="S18" i="10"/>
  <c r="S17" i="10"/>
  <c r="S16" i="10"/>
  <c r="S15" i="10"/>
  <c r="S14" i="10"/>
  <c r="S12" i="10"/>
  <c r="S10" i="10"/>
  <c r="S9" i="10"/>
  <c r="S8" i="10"/>
  <c r="O39" i="10"/>
  <c r="O38" i="10"/>
  <c r="O36" i="10"/>
  <c r="O34" i="10"/>
  <c r="O33" i="10"/>
  <c r="O32" i="10"/>
  <c r="O31" i="10"/>
  <c r="O30" i="10"/>
  <c r="O28" i="10"/>
  <c r="O26" i="10"/>
  <c r="O25" i="10"/>
  <c r="O24" i="10"/>
  <c r="O23" i="10"/>
  <c r="O22" i="10"/>
  <c r="O20" i="10"/>
  <c r="O18" i="10"/>
  <c r="O17" i="10"/>
  <c r="O16" i="10"/>
  <c r="O15" i="10"/>
  <c r="O14" i="10"/>
  <c r="O12" i="10"/>
  <c r="O10" i="10"/>
  <c r="O9" i="10"/>
  <c r="O8" i="10"/>
  <c r="K39" i="10"/>
  <c r="K38" i="10"/>
  <c r="K36" i="10"/>
  <c r="K34" i="10"/>
  <c r="K33" i="10"/>
  <c r="K32" i="10"/>
  <c r="K31" i="10"/>
  <c r="K30" i="10"/>
  <c r="K28" i="10"/>
  <c r="K26" i="10"/>
  <c r="K25" i="10"/>
  <c r="K24" i="10"/>
  <c r="K23" i="10"/>
  <c r="K22" i="10"/>
  <c r="K20" i="10"/>
  <c r="K18" i="10"/>
  <c r="K17" i="10"/>
  <c r="K16" i="10"/>
  <c r="K15" i="10"/>
  <c r="K14" i="10"/>
  <c r="K12" i="10"/>
  <c r="K10" i="10"/>
  <c r="K9" i="10"/>
  <c r="K8" i="10"/>
  <c r="G34" i="10"/>
  <c r="G35" i="10"/>
  <c r="G37" i="10"/>
  <c r="G39" i="10"/>
  <c r="G10" i="10"/>
  <c r="G11" i="10"/>
  <c r="G12" i="10"/>
  <c r="G13" i="10"/>
  <c r="G15" i="10"/>
  <c r="G17" i="10"/>
  <c r="G18" i="10"/>
  <c r="G19" i="10"/>
  <c r="G20" i="10"/>
  <c r="G21" i="10"/>
  <c r="G23" i="10"/>
  <c r="G25" i="10"/>
  <c r="G26" i="10"/>
  <c r="G27" i="10"/>
  <c r="G28" i="10"/>
  <c r="G29" i="10"/>
  <c r="G31" i="10"/>
  <c r="G33" i="10"/>
  <c r="G9" i="10"/>
  <c r="G8" i="10"/>
  <c r="Q39" i="10"/>
  <c r="Q38" i="10"/>
  <c r="Q36" i="10"/>
  <c r="Q32" i="10"/>
  <c r="Q18" i="10"/>
  <c r="Q17" i="10"/>
  <c r="Q16" i="10"/>
  <c r="Q10" i="10"/>
  <c r="M36" i="10"/>
  <c r="M28" i="10"/>
  <c r="M25" i="10"/>
  <c r="M15" i="10"/>
  <c r="M14" i="10"/>
  <c r="M10" i="10"/>
  <c r="M8" i="10"/>
  <c r="I28" i="10"/>
  <c r="I25" i="10"/>
  <c r="I24" i="10"/>
  <c r="I17" i="10"/>
  <c r="I11" i="10"/>
  <c r="I9" i="10"/>
  <c r="E12" i="10"/>
  <c r="E21" i="10"/>
  <c r="E23" i="10"/>
  <c r="E24" i="10"/>
  <c r="E25" i="10"/>
  <c r="E26" i="10"/>
  <c r="E35" i="10"/>
  <c r="E39" i="10"/>
  <c r="S40" i="9"/>
  <c r="S39" i="9"/>
  <c r="S38" i="9"/>
  <c r="S37" i="9"/>
  <c r="S36" i="9"/>
  <c r="S35" i="9"/>
  <c r="S34" i="9"/>
  <c r="S33" i="9"/>
  <c r="S32" i="9"/>
  <c r="S31" i="9"/>
  <c r="S30" i="9"/>
  <c r="S29" i="9"/>
  <c r="S28" i="9"/>
  <c r="S27" i="9"/>
  <c r="S26" i="9"/>
  <c r="S25" i="9"/>
  <c r="S24" i="9"/>
  <c r="S23" i="9"/>
  <c r="S22" i="9"/>
  <c r="S21" i="9"/>
  <c r="S20" i="9"/>
  <c r="S19" i="9"/>
  <c r="S18" i="9"/>
  <c r="S17" i="9"/>
  <c r="S16" i="9"/>
  <c r="S15" i="9"/>
  <c r="S14" i="9"/>
  <c r="S13" i="9"/>
  <c r="S12" i="9"/>
  <c r="S11" i="9"/>
  <c r="S10" i="9"/>
  <c r="S9" i="9"/>
  <c r="S8" i="9"/>
  <c r="O40" i="9"/>
  <c r="O39" i="9"/>
  <c r="O38" i="9"/>
  <c r="O37" i="9"/>
  <c r="O36" i="9"/>
  <c r="O35" i="9"/>
  <c r="O34" i="9"/>
  <c r="O33" i="9"/>
  <c r="O32" i="9"/>
  <c r="O31" i="9"/>
  <c r="O30" i="9"/>
  <c r="O29" i="9"/>
  <c r="O28" i="9"/>
  <c r="O27" i="9"/>
  <c r="O26" i="9"/>
  <c r="O25" i="9"/>
  <c r="O24" i="9"/>
  <c r="O23" i="9"/>
  <c r="O22" i="9"/>
  <c r="O21" i="9"/>
  <c r="O20" i="9"/>
  <c r="O19" i="9"/>
  <c r="O18" i="9"/>
  <c r="O17" i="9"/>
  <c r="O16" i="9"/>
  <c r="O15" i="9"/>
  <c r="O14" i="9"/>
  <c r="O13" i="9"/>
  <c r="O12" i="9"/>
  <c r="O11" i="9"/>
  <c r="O10" i="9"/>
  <c r="O9" i="9"/>
  <c r="O8" i="9"/>
  <c r="K40" i="9"/>
  <c r="K39" i="9"/>
  <c r="K38" i="9"/>
  <c r="K37" i="9"/>
  <c r="K36" i="9"/>
  <c r="K35" i="9"/>
  <c r="K34" i="9"/>
  <c r="K33" i="9"/>
  <c r="K32" i="9"/>
  <c r="K31" i="9"/>
  <c r="K30" i="9"/>
  <c r="K29" i="9"/>
  <c r="K28" i="9"/>
  <c r="K27" i="9"/>
  <c r="K26" i="9"/>
  <c r="K25" i="9"/>
  <c r="K24" i="9"/>
  <c r="K23" i="9"/>
  <c r="K22" i="9"/>
  <c r="K21" i="9"/>
  <c r="K20" i="9"/>
  <c r="K19" i="9"/>
  <c r="K18" i="9"/>
  <c r="K17" i="9"/>
  <c r="K16" i="9"/>
  <c r="K15" i="9"/>
  <c r="K14" i="9"/>
  <c r="K13" i="9"/>
  <c r="K12" i="9"/>
  <c r="K11" i="9"/>
  <c r="K10" i="9"/>
  <c r="K9" i="9"/>
  <c r="K8" i="9"/>
  <c r="G8" i="9"/>
  <c r="G9" i="9"/>
  <c r="G10" i="9"/>
  <c r="G11" i="9"/>
  <c r="G12" i="9"/>
  <c r="G13" i="9"/>
  <c r="G14" i="9"/>
  <c r="G15" i="9"/>
  <c r="G16" i="9"/>
  <c r="G17" i="9"/>
  <c r="G18" i="9"/>
  <c r="G19" i="9"/>
  <c r="G20" i="9"/>
  <c r="G21" i="9"/>
  <c r="G22" i="9"/>
  <c r="G23" i="9"/>
  <c r="G24" i="9"/>
  <c r="G25" i="9"/>
  <c r="G26" i="9"/>
  <c r="G27" i="9"/>
  <c r="G28" i="9"/>
  <c r="G29" i="9"/>
  <c r="G30" i="9"/>
  <c r="G31" i="9"/>
  <c r="G32" i="9"/>
  <c r="G33" i="9"/>
  <c r="G34" i="9"/>
  <c r="G35" i="9"/>
  <c r="G36" i="9"/>
  <c r="G37" i="9"/>
  <c r="G38" i="9"/>
  <c r="G39" i="9"/>
  <c r="G40" i="9"/>
  <c r="Q40" i="9"/>
  <c r="Q39" i="9"/>
  <c r="Q38" i="9"/>
  <c r="Q37" i="9"/>
  <c r="Q36" i="9"/>
  <c r="Q35" i="9"/>
  <c r="Q34" i="9"/>
  <c r="Q33" i="9"/>
  <c r="Q32" i="9"/>
  <c r="Q31" i="9"/>
  <c r="Q30" i="9"/>
  <c r="Q29" i="9"/>
  <c r="Q28" i="9"/>
  <c r="Q27" i="9"/>
  <c r="Q26" i="9"/>
  <c r="Q25" i="9"/>
  <c r="Q24" i="9"/>
  <c r="Q23" i="9"/>
  <c r="Q22" i="9"/>
  <c r="Q21" i="9"/>
  <c r="Q20" i="9"/>
  <c r="Q19" i="9"/>
  <c r="Q18" i="9"/>
  <c r="Q17" i="9"/>
  <c r="Q16" i="9"/>
  <c r="Q15" i="9"/>
  <c r="Q14" i="9"/>
  <c r="Q13" i="9"/>
  <c r="Q12" i="9"/>
  <c r="Q11" i="9"/>
  <c r="Q10" i="9"/>
  <c r="Q9" i="9"/>
  <c r="Q8" i="9"/>
  <c r="M40" i="9"/>
  <c r="M39" i="9"/>
  <c r="M38" i="9"/>
  <c r="M37" i="9"/>
  <c r="M36" i="9"/>
  <c r="M35" i="9"/>
  <c r="M34" i="9"/>
  <c r="M33" i="9"/>
  <c r="M32" i="9"/>
  <c r="M31" i="9"/>
  <c r="M30" i="9"/>
  <c r="M29" i="9"/>
  <c r="M28" i="9"/>
  <c r="M27" i="9"/>
  <c r="M26" i="9"/>
  <c r="M25" i="9"/>
  <c r="M24" i="9"/>
  <c r="M23" i="9"/>
  <c r="M22" i="9"/>
  <c r="M21" i="9"/>
  <c r="M20" i="9"/>
  <c r="M19" i="9"/>
  <c r="M18" i="9"/>
  <c r="M17" i="9"/>
  <c r="M16" i="9"/>
  <c r="M15" i="9"/>
  <c r="M14" i="9"/>
  <c r="M13" i="9"/>
  <c r="M12" i="9"/>
  <c r="M11" i="9"/>
  <c r="M10" i="9"/>
  <c r="M9" i="9"/>
  <c r="M8" i="9"/>
  <c r="I40" i="9"/>
  <c r="I39" i="9"/>
  <c r="I38" i="9"/>
  <c r="I37" i="9"/>
  <c r="I36" i="9"/>
  <c r="I35" i="9"/>
  <c r="I34" i="9"/>
  <c r="I33" i="9"/>
  <c r="I32" i="9"/>
  <c r="I31" i="9"/>
  <c r="I30" i="9"/>
  <c r="I29" i="9"/>
  <c r="I28" i="9"/>
  <c r="I27" i="9"/>
  <c r="I26" i="9"/>
  <c r="I25" i="9"/>
  <c r="I24" i="9"/>
  <c r="I23" i="9"/>
  <c r="I22" i="9"/>
  <c r="I21" i="9"/>
  <c r="I20" i="9"/>
  <c r="I19" i="9"/>
  <c r="I18" i="9"/>
  <c r="I17" i="9"/>
  <c r="I16" i="9"/>
  <c r="I15" i="9"/>
  <c r="I14" i="9"/>
  <c r="I13" i="9"/>
  <c r="I12" i="9"/>
  <c r="I11" i="9"/>
  <c r="I10" i="9"/>
  <c r="I9" i="9"/>
  <c r="I8" i="9"/>
  <c r="E8" i="9"/>
  <c r="E9" i="9"/>
  <c r="E10" i="9"/>
  <c r="E11" i="9"/>
  <c r="E12" i="9"/>
  <c r="E13" i="9"/>
  <c r="E14" i="9"/>
  <c r="E15" i="9"/>
  <c r="E16" i="9"/>
  <c r="E17" i="9"/>
  <c r="E18" i="9"/>
  <c r="E19" i="9"/>
  <c r="E20" i="9"/>
  <c r="E21" i="9"/>
  <c r="E22" i="9"/>
  <c r="E23" i="9"/>
  <c r="E24" i="9"/>
  <c r="E25" i="9"/>
  <c r="E26" i="9"/>
  <c r="E27" i="9"/>
  <c r="E28" i="9"/>
  <c r="E29" i="9"/>
  <c r="E30" i="9"/>
  <c r="E31" i="9"/>
  <c r="E32" i="9"/>
  <c r="E33" i="9"/>
  <c r="E34" i="9"/>
  <c r="E35" i="9"/>
  <c r="E36" i="9"/>
  <c r="E37" i="9"/>
  <c r="E38" i="9"/>
  <c r="E39" i="9"/>
  <c r="E40" i="9"/>
  <c r="S27" i="8"/>
  <c r="S25" i="8"/>
  <c r="O33" i="8"/>
  <c r="O31" i="8"/>
  <c r="O13" i="8"/>
  <c r="O12" i="8"/>
  <c r="K19" i="8"/>
  <c r="K18" i="8"/>
  <c r="G18" i="8"/>
  <c r="G26" i="8"/>
  <c r="Q37" i="8"/>
  <c r="Q36" i="8"/>
  <c r="Q35" i="8"/>
  <c r="Q34" i="8"/>
  <c r="Q33" i="8"/>
  <c r="Q32" i="8"/>
  <c r="Q31" i="8"/>
  <c r="Q30" i="8"/>
  <c r="Q29" i="8"/>
  <c r="Q28" i="8"/>
  <c r="Q27" i="8"/>
  <c r="Q26" i="8"/>
  <c r="Q25" i="8"/>
  <c r="Q24" i="8"/>
  <c r="Q23" i="8"/>
  <c r="Q22" i="8"/>
  <c r="Q21" i="8"/>
  <c r="Q20" i="8"/>
  <c r="Q19" i="8"/>
  <c r="Q18" i="8"/>
  <c r="Q17" i="8"/>
  <c r="Q16" i="8"/>
  <c r="Q15" i="8"/>
  <c r="Q14" i="8"/>
  <c r="Q13" i="8"/>
  <c r="Q12" i="8"/>
  <c r="Q11" i="8"/>
  <c r="Q10" i="8"/>
  <c r="Q9" i="8"/>
  <c r="M37" i="8"/>
  <c r="M36" i="8"/>
  <c r="M35" i="8"/>
  <c r="M34" i="8"/>
  <c r="M33" i="8"/>
  <c r="M32" i="8"/>
  <c r="M31" i="8"/>
  <c r="M30" i="8"/>
  <c r="M29" i="8"/>
  <c r="M28" i="8"/>
  <c r="M27" i="8"/>
  <c r="M26" i="8"/>
  <c r="M25" i="8"/>
  <c r="M24" i="8"/>
  <c r="M23" i="8"/>
  <c r="M22" i="8"/>
  <c r="M21" i="8"/>
  <c r="M20" i="8"/>
  <c r="M19" i="8"/>
  <c r="M18" i="8"/>
  <c r="M17" i="8"/>
  <c r="M16" i="8"/>
  <c r="M15" i="8"/>
  <c r="M14" i="8"/>
  <c r="M13" i="8"/>
  <c r="M12" i="8"/>
  <c r="M11" i="8"/>
  <c r="M10" i="8"/>
  <c r="M9" i="8"/>
  <c r="M8" i="8"/>
  <c r="I37" i="8"/>
  <c r="I36" i="8"/>
  <c r="I35" i="8"/>
  <c r="I34" i="8"/>
  <c r="I33" i="8"/>
  <c r="I32" i="8"/>
  <c r="I31" i="8"/>
  <c r="I30" i="8"/>
  <c r="I29" i="8"/>
  <c r="I28" i="8"/>
  <c r="I27" i="8"/>
  <c r="I26" i="8"/>
  <c r="I25" i="8"/>
  <c r="I24" i="8"/>
  <c r="I23" i="8"/>
  <c r="I22" i="8"/>
  <c r="I21" i="8"/>
  <c r="I20" i="8"/>
  <c r="I19" i="8"/>
  <c r="I18" i="8"/>
  <c r="I17" i="8"/>
  <c r="I16" i="8"/>
  <c r="I15" i="8"/>
  <c r="I14" i="8"/>
  <c r="I13" i="8"/>
  <c r="I12" i="8"/>
  <c r="I11" i="8"/>
  <c r="I10" i="8"/>
  <c r="I9" i="8"/>
  <c r="I8" i="8"/>
  <c r="E10" i="8"/>
  <c r="E11" i="8"/>
  <c r="E12" i="8"/>
  <c r="E13" i="8"/>
  <c r="E14" i="8"/>
  <c r="E15" i="8"/>
  <c r="E16" i="8"/>
  <c r="E17" i="8"/>
  <c r="E18" i="8"/>
  <c r="E19" i="8"/>
  <c r="E20" i="8"/>
  <c r="E21" i="8"/>
  <c r="E22" i="8"/>
  <c r="E23" i="8"/>
  <c r="E24" i="8"/>
  <c r="E25" i="8"/>
  <c r="E26" i="8"/>
  <c r="E27" i="8"/>
  <c r="E28" i="8"/>
  <c r="E29" i="8"/>
  <c r="E30" i="8"/>
  <c r="E31" i="8"/>
  <c r="E32" i="8"/>
  <c r="E33" i="8"/>
  <c r="E34" i="8"/>
  <c r="E35" i="8"/>
  <c r="E36" i="8"/>
  <c r="E37" i="8"/>
  <c r="E9" i="8"/>
  <c r="E8" i="8"/>
  <c r="S40" i="7"/>
  <c r="S39" i="7"/>
  <c r="S37" i="7"/>
  <c r="S35" i="7"/>
  <c r="S26" i="7"/>
  <c r="S19" i="7"/>
  <c r="S18" i="7"/>
  <c r="S10" i="7"/>
  <c r="S9" i="7"/>
  <c r="O40" i="7"/>
  <c r="O28" i="7"/>
  <c r="O27" i="7"/>
  <c r="O26" i="7"/>
  <c r="O22" i="7"/>
  <c r="O16" i="7"/>
  <c r="O11" i="7"/>
  <c r="K38" i="7"/>
  <c r="K37" i="7"/>
  <c r="K36" i="7"/>
  <c r="K34" i="7"/>
  <c r="K26" i="7"/>
  <c r="K25" i="7"/>
  <c r="K22" i="7"/>
  <c r="K18" i="7"/>
  <c r="K14" i="7"/>
  <c r="G11" i="7"/>
  <c r="G12" i="7"/>
  <c r="G13" i="7"/>
  <c r="G14" i="7"/>
  <c r="G21" i="7"/>
  <c r="G24" i="7"/>
  <c r="G27" i="7"/>
  <c r="G31" i="7"/>
  <c r="G32" i="7"/>
  <c r="G36" i="7"/>
  <c r="Q38" i="7"/>
  <c r="Q37" i="7"/>
  <c r="Q36" i="7"/>
  <c r="Q20" i="7"/>
  <c r="Q19" i="7"/>
  <c r="Q16" i="7"/>
  <c r="M38" i="7"/>
  <c r="M37" i="7"/>
  <c r="M31" i="7"/>
  <c r="M21" i="7"/>
  <c r="M20" i="7"/>
  <c r="M19" i="7"/>
  <c r="M8" i="7"/>
  <c r="I37" i="7"/>
  <c r="I36" i="7"/>
  <c r="I25" i="7"/>
  <c r="I24" i="7"/>
  <c r="I23" i="7"/>
  <c r="I9" i="7"/>
  <c r="I8" i="7"/>
  <c r="E10" i="7"/>
  <c r="E19" i="7"/>
  <c r="E20" i="7"/>
  <c r="E21" i="7"/>
  <c r="E30" i="7"/>
  <c r="E33" i="7"/>
  <c r="E34" i="7"/>
  <c r="E8" i="7"/>
  <c r="S45" i="6"/>
  <c r="S44" i="6"/>
  <c r="S43" i="6"/>
  <c r="S42" i="6"/>
  <c r="S41" i="6"/>
  <c r="S40" i="6"/>
  <c r="S39" i="6"/>
  <c r="S38" i="6"/>
  <c r="S37" i="6"/>
  <c r="S36" i="6"/>
  <c r="S35" i="6"/>
  <c r="S34" i="6"/>
  <c r="S33" i="6"/>
  <c r="S32" i="6"/>
  <c r="S31" i="6"/>
  <c r="S30" i="6"/>
  <c r="S29" i="6"/>
  <c r="S28" i="6"/>
  <c r="S27" i="6"/>
  <c r="S26" i="6"/>
  <c r="S25" i="6"/>
  <c r="S24" i="6"/>
  <c r="S23" i="6"/>
  <c r="S22" i="6"/>
  <c r="S21" i="6"/>
  <c r="S20" i="6"/>
  <c r="S19" i="6"/>
  <c r="S18" i="6"/>
  <c r="S17" i="6"/>
  <c r="S16" i="6"/>
  <c r="S15" i="6"/>
  <c r="S14" i="6"/>
  <c r="S13" i="6"/>
  <c r="S12" i="6"/>
  <c r="S11" i="6"/>
  <c r="S10" i="6"/>
  <c r="S9" i="6"/>
  <c r="S8" i="6"/>
  <c r="O45" i="6"/>
  <c r="O44" i="6"/>
  <c r="O43" i="6"/>
  <c r="O42" i="6"/>
  <c r="O41" i="6"/>
  <c r="O40" i="6"/>
  <c r="O39" i="6"/>
  <c r="O38" i="6"/>
  <c r="O37" i="6"/>
  <c r="O36" i="6"/>
  <c r="O35" i="6"/>
  <c r="O34" i="6"/>
  <c r="O33" i="6"/>
  <c r="O32" i="6"/>
  <c r="O31" i="6"/>
  <c r="O30" i="6"/>
  <c r="O29" i="6"/>
  <c r="O28" i="6"/>
  <c r="O27" i="6"/>
  <c r="O26" i="6"/>
  <c r="O25" i="6"/>
  <c r="O24" i="6"/>
  <c r="O23" i="6"/>
  <c r="O22" i="6"/>
  <c r="O21" i="6"/>
  <c r="O20" i="6"/>
  <c r="O19" i="6"/>
  <c r="O18" i="6"/>
  <c r="O17" i="6"/>
  <c r="O16" i="6"/>
  <c r="O15" i="6"/>
  <c r="O14" i="6"/>
  <c r="O13" i="6"/>
  <c r="O12" i="6"/>
  <c r="O11" i="6"/>
  <c r="O10" i="6"/>
  <c r="O9" i="6"/>
  <c r="O8" i="6"/>
  <c r="K45" i="6"/>
  <c r="K44" i="6"/>
  <c r="K43" i="6"/>
  <c r="K42" i="6"/>
  <c r="K41" i="6"/>
  <c r="K40" i="6"/>
  <c r="K39" i="6"/>
  <c r="K38" i="6"/>
  <c r="K37" i="6"/>
  <c r="K36" i="6"/>
  <c r="K35" i="6"/>
  <c r="K34" i="6"/>
  <c r="K33" i="6"/>
  <c r="K32" i="6"/>
  <c r="K31" i="6"/>
  <c r="K30" i="6"/>
  <c r="K29" i="6"/>
  <c r="K28" i="6"/>
  <c r="K27" i="6"/>
  <c r="K26" i="6"/>
  <c r="K25" i="6"/>
  <c r="K24" i="6"/>
  <c r="K23" i="6"/>
  <c r="K22" i="6"/>
  <c r="K21" i="6"/>
  <c r="K20" i="6"/>
  <c r="K19" i="6"/>
  <c r="K18" i="6"/>
  <c r="K17" i="6"/>
  <c r="K16" i="6"/>
  <c r="K15" i="6"/>
  <c r="K14" i="6"/>
  <c r="K13" i="6"/>
  <c r="K12" i="6"/>
  <c r="K11" i="6"/>
  <c r="K10" i="6"/>
  <c r="K9" i="6"/>
  <c r="K8" i="6"/>
  <c r="G10" i="6"/>
  <c r="G11" i="6"/>
  <c r="G12" i="6"/>
  <c r="G13" i="6"/>
  <c r="G14" i="6"/>
  <c r="G15" i="6"/>
  <c r="G16" i="6"/>
  <c r="G17" i="6"/>
  <c r="G18" i="6"/>
  <c r="G19" i="6"/>
  <c r="G20" i="6"/>
  <c r="G21" i="6"/>
  <c r="G22" i="6"/>
  <c r="G23" i="6"/>
  <c r="G24" i="6"/>
  <c r="G25" i="6"/>
  <c r="G26" i="6"/>
  <c r="G27" i="6"/>
  <c r="G28" i="6"/>
  <c r="G29" i="6"/>
  <c r="G30" i="6"/>
  <c r="G31" i="6"/>
  <c r="G32" i="6"/>
  <c r="G33" i="6"/>
  <c r="G34" i="6"/>
  <c r="G35" i="6"/>
  <c r="G36" i="6"/>
  <c r="G37" i="6"/>
  <c r="G38" i="6"/>
  <c r="G39" i="6"/>
  <c r="G40" i="6"/>
  <c r="G41" i="6"/>
  <c r="G42" i="6"/>
  <c r="G43" i="6"/>
  <c r="G44" i="6"/>
  <c r="G45" i="6"/>
  <c r="G9" i="6"/>
  <c r="G8" i="6"/>
  <c r="Q44" i="6"/>
  <c r="Q40" i="6"/>
  <c r="Q39" i="6"/>
  <c r="Q38" i="6"/>
  <c r="Q37" i="6"/>
  <c r="Q36" i="6"/>
  <c r="Q32" i="6"/>
  <c r="Q30" i="6"/>
  <c r="Q29" i="6"/>
  <c r="Q28" i="6"/>
  <c r="Q25" i="6"/>
  <c r="Q24" i="6"/>
  <c r="Q22" i="6"/>
  <c r="Q20" i="6"/>
  <c r="Q17" i="6"/>
  <c r="Q16" i="6"/>
  <c r="Q15" i="6"/>
  <c r="Q14" i="6"/>
  <c r="Q12" i="6"/>
  <c r="Q8" i="6"/>
  <c r="M45" i="6"/>
  <c r="M44" i="6"/>
  <c r="M43" i="6"/>
  <c r="M42" i="6"/>
  <c r="M38" i="6"/>
  <c r="M36" i="6"/>
  <c r="M35" i="6"/>
  <c r="M34" i="6"/>
  <c r="M31" i="6"/>
  <c r="M30" i="6"/>
  <c r="M28" i="6"/>
  <c r="M26" i="6"/>
  <c r="M23" i="6"/>
  <c r="M22" i="6"/>
  <c r="M21" i="6"/>
  <c r="M20" i="6"/>
  <c r="M18" i="6"/>
  <c r="M14" i="6"/>
  <c r="M13" i="6"/>
  <c r="M12" i="6"/>
  <c r="M11" i="6"/>
  <c r="M10" i="6"/>
  <c r="I44" i="6"/>
  <c r="I42" i="6"/>
  <c r="I41" i="6"/>
  <c r="I40" i="6"/>
  <c r="I37" i="6"/>
  <c r="I36" i="6"/>
  <c r="I34" i="6"/>
  <c r="I32" i="6"/>
  <c r="I29" i="6"/>
  <c r="I28" i="6"/>
  <c r="I27" i="6"/>
  <c r="I26" i="6"/>
  <c r="I24" i="6"/>
  <c r="I20" i="6"/>
  <c r="I19" i="6"/>
  <c r="I18" i="6"/>
  <c r="I17" i="6"/>
  <c r="I16" i="6"/>
  <c r="I12" i="6"/>
  <c r="I10" i="6"/>
  <c r="I9" i="6"/>
  <c r="I8" i="6"/>
  <c r="E12" i="6"/>
  <c r="E13" i="6"/>
  <c r="E15" i="6"/>
  <c r="E17" i="6"/>
  <c r="E20" i="6"/>
  <c r="E21" i="6"/>
  <c r="E22" i="6"/>
  <c r="E23" i="6"/>
  <c r="E25" i="6"/>
  <c r="E29" i="6"/>
  <c r="E30" i="6"/>
  <c r="E31" i="6"/>
  <c r="E32" i="6"/>
  <c r="E33" i="6"/>
  <c r="E37" i="6"/>
  <c r="E39" i="6"/>
  <c r="E40" i="6"/>
  <c r="E41" i="6"/>
  <c r="E44" i="6"/>
  <c r="E45" i="6"/>
  <c r="E8" i="6"/>
  <c r="S21" i="5"/>
  <c r="S17" i="5"/>
  <c r="S13" i="5"/>
  <c r="S9" i="5"/>
  <c r="O20" i="5"/>
  <c r="O16" i="5"/>
  <c r="O12" i="5"/>
  <c r="O8" i="5"/>
  <c r="K19" i="5"/>
  <c r="K15" i="5"/>
  <c r="K11" i="5"/>
  <c r="G10" i="5"/>
  <c r="G14" i="5"/>
  <c r="G18" i="5"/>
  <c r="G22" i="5"/>
  <c r="Q22" i="5"/>
  <c r="Q21" i="5"/>
  <c r="Q20" i="5"/>
  <c r="Q19" i="5"/>
  <c r="Q18" i="5"/>
  <c r="Q17" i="5"/>
  <c r="Q16" i="5"/>
  <c r="Q15" i="5"/>
  <c r="Q14" i="5"/>
  <c r="Q13" i="5"/>
  <c r="Q12" i="5"/>
  <c r="Q11" i="5"/>
  <c r="Q10" i="5"/>
  <c r="Q9" i="5"/>
  <c r="Q8" i="5"/>
  <c r="M22" i="5"/>
  <c r="M21" i="5"/>
  <c r="M20" i="5"/>
  <c r="M19" i="5"/>
  <c r="M18" i="5"/>
  <c r="M17" i="5"/>
  <c r="M16" i="5"/>
  <c r="M15" i="5"/>
  <c r="M14" i="5"/>
  <c r="M13" i="5"/>
  <c r="M12" i="5"/>
  <c r="M11" i="5"/>
  <c r="M10" i="5"/>
  <c r="M9" i="5"/>
  <c r="M8" i="5"/>
  <c r="I22" i="5"/>
  <c r="I21" i="5"/>
  <c r="I20" i="5"/>
  <c r="I19" i="5"/>
  <c r="I18" i="5"/>
  <c r="I17" i="5"/>
  <c r="I16" i="5"/>
  <c r="I15" i="5"/>
  <c r="I14" i="5"/>
  <c r="I13" i="5"/>
  <c r="I12" i="5"/>
  <c r="I11" i="5"/>
  <c r="I10" i="5"/>
  <c r="I9" i="5"/>
  <c r="I8" i="5"/>
  <c r="E10" i="5"/>
  <c r="E11" i="5"/>
  <c r="E12" i="5"/>
  <c r="E13" i="5"/>
  <c r="E14" i="5"/>
  <c r="E15" i="5"/>
  <c r="E16" i="5"/>
  <c r="E17" i="5"/>
  <c r="E18" i="5"/>
  <c r="E19" i="5"/>
  <c r="E20" i="5"/>
  <c r="E21" i="5"/>
  <c r="E22" i="5"/>
  <c r="E9" i="5"/>
  <c r="E8" i="5"/>
  <c r="S11" i="4"/>
  <c r="S12" i="4"/>
  <c r="S13" i="4"/>
  <c r="Q13" i="4"/>
  <c r="Q14" i="4"/>
  <c r="O13" i="4"/>
  <c r="O14" i="4"/>
  <c r="O9" i="4"/>
  <c r="M9" i="4"/>
  <c r="M8" i="4"/>
  <c r="K9" i="4"/>
  <c r="K8" i="4"/>
  <c r="I10" i="4"/>
  <c r="G9" i="4"/>
  <c r="G12" i="4"/>
  <c r="E12" i="4"/>
  <c r="E13" i="4"/>
  <c r="S9" i="2"/>
  <c r="S10" i="2"/>
  <c r="S11" i="2"/>
  <c r="S12" i="2"/>
  <c r="S13" i="2"/>
  <c r="S14" i="2"/>
  <c r="S8" i="2"/>
  <c r="Q11" i="2"/>
  <c r="Q12" i="2"/>
  <c r="Q13" i="2"/>
  <c r="Q16" i="2"/>
  <c r="O9" i="2"/>
  <c r="O11" i="2"/>
  <c r="O12" i="2"/>
  <c r="O15" i="2"/>
  <c r="O16" i="2"/>
  <c r="O8" i="2"/>
  <c r="M10" i="2"/>
  <c r="M15" i="2"/>
  <c r="M16" i="2"/>
  <c r="M8" i="2"/>
  <c r="K9" i="2"/>
  <c r="K10" i="2"/>
  <c r="K13" i="2"/>
  <c r="K15" i="2"/>
  <c r="K16" i="2"/>
  <c r="I9" i="2"/>
  <c r="I12" i="2"/>
  <c r="I14" i="2"/>
  <c r="G11" i="2"/>
  <c r="G12" i="2"/>
  <c r="G13" i="2"/>
  <c r="G14" i="2"/>
  <c r="G15" i="2"/>
  <c r="E11" i="2"/>
  <c r="E12" i="2"/>
  <c r="E13" i="2"/>
  <c r="E14" i="2"/>
  <c r="S8" i="1"/>
  <c r="S9" i="1"/>
  <c r="S10" i="1"/>
  <c r="S11" i="1"/>
  <c r="S12" i="1"/>
  <c r="S13" i="1"/>
  <c r="S14" i="1"/>
  <c r="Q8" i="1"/>
  <c r="Q9" i="1"/>
  <c r="Q10" i="1"/>
  <c r="Q11" i="1"/>
  <c r="Q12" i="1"/>
  <c r="Q13" i="1"/>
  <c r="Q14" i="1"/>
  <c r="I8" i="1"/>
  <c r="I9" i="1"/>
  <c r="I10" i="1"/>
  <c r="I11" i="1"/>
  <c r="I12" i="1"/>
  <c r="I13" i="1"/>
  <c r="I14" i="1"/>
  <c r="O8" i="1"/>
  <c r="O9" i="1"/>
  <c r="O10" i="1"/>
  <c r="O11" i="1"/>
  <c r="O12" i="1"/>
  <c r="O13" i="1"/>
  <c r="O14" i="1"/>
  <c r="M12" i="1"/>
  <c r="M13" i="1"/>
  <c r="M14" i="1"/>
  <c r="M8" i="1"/>
  <c r="M9" i="1"/>
  <c r="M10" i="1"/>
  <c r="M11" i="1"/>
  <c r="K8" i="1"/>
  <c r="K9" i="1"/>
  <c r="K10" i="1"/>
  <c r="K11" i="1"/>
  <c r="K12" i="1"/>
  <c r="K13" i="1"/>
  <c r="K14" i="1"/>
  <c r="G8" i="1"/>
  <c r="G9" i="1"/>
  <c r="G10" i="1"/>
  <c r="G11" i="1"/>
  <c r="G12" i="1"/>
  <c r="G13" i="1"/>
  <c r="G14" i="1"/>
  <c r="E8" i="1"/>
  <c r="E9" i="1"/>
  <c r="E10" i="1"/>
  <c r="E11" i="1"/>
  <c r="E12" i="1"/>
  <c r="E13" i="1"/>
  <c r="E14" i="1"/>
  <c r="N40" i="10"/>
  <c r="M16" i="3" s="1"/>
  <c r="N38" i="8"/>
  <c r="M14" i="3" s="1"/>
  <c r="L38" i="8"/>
  <c r="K14" i="3" s="1"/>
  <c r="N41" i="7"/>
  <c r="M13" i="3" s="1"/>
  <c r="L41" i="7"/>
  <c r="K13" i="3" s="1"/>
  <c r="N46" i="6"/>
  <c r="M12" i="3" s="1"/>
  <c r="N23" i="5"/>
  <c r="M11" i="3" s="1"/>
  <c r="L23" i="5"/>
  <c r="K11" i="3" s="1"/>
  <c r="N17" i="4"/>
  <c r="M10" i="3" s="1"/>
  <c r="L17" i="4"/>
  <c r="K10" i="3" s="1"/>
  <c r="N17" i="2"/>
  <c r="M9" i="3" s="1"/>
  <c r="L17" i="2"/>
  <c r="K9" i="3" s="1"/>
  <c r="N15" i="1"/>
  <c r="M8" i="3" s="1"/>
  <c r="L15" i="1"/>
  <c r="K8" i="3" s="1"/>
  <c r="F60" i="13"/>
  <c r="E20" i="3" s="1"/>
  <c r="H60" i="13"/>
  <c r="G20" i="3" s="1"/>
  <c r="J60" i="13"/>
  <c r="I20" i="3" s="1"/>
  <c r="L60" i="13"/>
  <c r="K20" i="3" s="1"/>
  <c r="N60" i="13"/>
  <c r="M20" i="3" s="1"/>
  <c r="P60" i="13"/>
  <c r="O20" i="3" s="1"/>
  <c r="R60" i="13"/>
  <c r="Q20" i="3" s="1"/>
  <c r="D60" i="13"/>
  <c r="C20" i="3" s="1"/>
  <c r="D18" i="14"/>
  <c r="C19" i="3" s="1"/>
  <c r="F18" i="12"/>
  <c r="E18" i="3" s="1"/>
  <c r="H18" i="12"/>
  <c r="G18" i="3" s="1"/>
  <c r="J18" i="12"/>
  <c r="I18" i="3" s="1"/>
  <c r="L18" i="12"/>
  <c r="K18" i="3" s="1"/>
  <c r="N18" i="12"/>
  <c r="M18" i="3" s="1"/>
  <c r="P18" i="12"/>
  <c r="O18" i="3" s="1"/>
  <c r="R18" i="12"/>
  <c r="Q18" i="3" s="1"/>
  <c r="D18" i="12"/>
  <c r="C18" i="3" s="1"/>
  <c r="D38" i="11"/>
  <c r="C17" i="3" s="1"/>
  <c r="F40" i="10"/>
  <c r="E16" i="3" s="1"/>
  <c r="H40" i="10"/>
  <c r="G16" i="3" s="1"/>
  <c r="J40" i="10"/>
  <c r="I16" i="3" s="1"/>
  <c r="P40" i="10"/>
  <c r="O16" i="3" s="1"/>
  <c r="R40" i="10"/>
  <c r="Q16" i="3" s="1"/>
  <c r="D40" i="10"/>
  <c r="C16" i="3" s="1"/>
  <c r="F38" i="8"/>
  <c r="E14" i="3" s="1"/>
  <c r="H38" i="8"/>
  <c r="G14" i="3" s="1"/>
  <c r="J38" i="8"/>
  <c r="I14" i="3" s="1"/>
  <c r="P38" i="8"/>
  <c r="O14" i="3" s="1"/>
  <c r="R38" i="8"/>
  <c r="Q14" i="3" s="1"/>
  <c r="D38" i="8"/>
  <c r="C14" i="3" s="1"/>
  <c r="F41" i="7"/>
  <c r="E13" i="3" s="1"/>
  <c r="H41" i="7"/>
  <c r="G13" i="3" s="1"/>
  <c r="J41" i="7"/>
  <c r="I13" i="3" s="1"/>
  <c r="P41" i="7"/>
  <c r="O13" i="3" s="1"/>
  <c r="R41" i="7"/>
  <c r="Q13" i="3" s="1"/>
  <c r="D41" i="7"/>
  <c r="C13" i="3" s="1"/>
  <c r="F46" i="6"/>
  <c r="E12" i="3" s="1"/>
  <c r="H46" i="6"/>
  <c r="G12" i="3" s="1"/>
  <c r="J46" i="6"/>
  <c r="I12" i="3" s="1"/>
  <c r="P46" i="6"/>
  <c r="O12" i="3" s="1"/>
  <c r="R46" i="6"/>
  <c r="Q12" i="3" s="1"/>
  <c r="D46" i="6"/>
  <c r="C12" i="3" s="1"/>
  <c r="F23" i="5"/>
  <c r="E11" i="3" s="1"/>
  <c r="H23" i="5"/>
  <c r="G11" i="3" s="1"/>
  <c r="J23" i="5"/>
  <c r="I11" i="3" s="1"/>
  <c r="P23" i="5"/>
  <c r="O11" i="3" s="1"/>
  <c r="R23" i="5"/>
  <c r="Q11" i="3" s="1"/>
  <c r="D23" i="5"/>
  <c r="C11" i="3" s="1"/>
  <c r="F17" i="4"/>
  <c r="E10" i="3" s="1"/>
  <c r="H17" i="4"/>
  <c r="G10" i="3" s="1"/>
  <c r="J17" i="4"/>
  <c r="I10" i="3" s="1"/>
  <c r="P17" i="4"/>
  <c r="O10" i="3" s="1"/>
  <c r="R17" i="4"/>
  <c r="Q10" i="3" s="1"/>
  <c r="D17" i="4"/>
  <c r="C10" i="3" s="1"/>
  <c r="F17" i="2"/>
  <c r="E9" i="3" s="1"/>
  <c r="H17" i="2"/>
  <c r="G9" i="3" s="1"/>
  <c r="J17" i="2"/>
  <c r="I9" i="3" s="1"/>
  <c r="P17" i="2"/>
  <c r="O9" i="3" s="1"/>
  <c r="R17" i="2"/>
  <c r="Q9" i="3" s="1"/>
  <c r="D17" i="2"/>
  <c r="C9" i="3" s="1"/>
  <c r="F15" i="1"/>
  <c r="E8" i="3" s="1"/>
  <c r="H15" i="1"/>
  <c r="G8" i="3" s="1"/>
  <c r="J15" i="1"/>
  <c r="I8" i="3" s="1"/>
  <c r="P15" i="1"/>
  <c r="O8" i="3" s="1"/>
  <c r="R15" i="1"/>
  <c r="Q8" i="3" s="1"/>
  <c r="D15" i="1"/>
  <c r="C8" i="3" s="1"/>
  <c r="X38" i="11"/>
  <c r="W17" i="3" s="1"/>
  <c r="X41" i="9"/>
  <c r="W15" i="3" s="1"/>
  <c r="D41" i="9"/>
  <c r="C15" i="3" s="1"/>
  <c r="G21" i="5"/>
  <c r="G17" i="5"/>
  <c r="G13" i="5"/>
  <c r="K8" i="5"/>
  <c r="K12" i="5"/>
  <c r="K16" i="5"/>
  <c r="K20" i="5"/>
  <c r="O9" i="5"/>
  <c r="O13" i="5"/>
  <c r="O17" i="5"/>
  <c r="O21" i="5"/>
  <c r="S10" i="5"/>
  <c r="S14" i="5"/>
  <c r="S18" i="5"/>
  <c r="S22" i="5"/>
  <c r="G8" i="5"/>
  <c r="G20" i="5"/>
  <c r="G16" i="5"/>
  <c r="G12" i="5"/>
  <c r="K9" i="5"/>
  <c r="K13" i="5"/>
  <c r="K17" i="5"/>
  <c r="K21" i="5"/>
  <c r="O10" i="5"/>
  <c r="O14" i="5"/>
  <c r="O18" i="5"/>
  <c r="O22" i="5"/>
  <c r="S11" i="5"/>
  <c r="S15" i="5"/>
  <c r="S19" i="5"/>
  <c r="G9" i="5"/>
  <c r="G19" i="5"/>
  <c r="G15" i="5"/>
  <c r="G11" i="5"/>
  <c r="K10" i="5"/>
  <c r="K14" i="5"/>
  <c r="K18" i="5"/>
  <c r="K22" i="5"/>
  <c r="O11" i="5"/>
  <c r="O15" i="5"/>
  <c r="O19" i="5"/>
  <c r="S8" i="5"/>
  <c r="S12" i="5"/>
  <c r="S16" i="5"/>
  <c r="Y8" i="13" l="1"/>
  <c r="Y27" i="13"/>
  <c r="Y28" i="13"/>
  <c r="Y53" i="13"/>
  <c r="Y37" i="13"/>
  <c r="Y13" i="13"/>
  <c r="Y9" i="13"/>
  <c r="Y45" i="13"/>
  <c r="Y21" i="13"/>
  <c r="Y29" i="13"/>
  <c r="Y10" i="5"/>
  <c r="Y44" i="6"/>
  <c r="Y12" i="6"/>
  <c r="Y18" i="5"/>
  <c r="Y11" i="5"/>
  <c r="Y46" i="13"/>
  <c r="Y22" i="13"/>
  <c r="Y30" i="13"/>
  <c r="Y54" i="13"/>
  <c r="Y38" i="13"/>
  <c r="Y14" i="13"/>
  <c r="Y55" i="13"/>
  <c r="Y47" i="13"/>
  <c r="Y39" i="13"/>
  <c r="Y23" i="13"/>
  <c r="Y15" i="13"/>
  <c r="Y57" i="13"/>
  <c r="Y33" i="13"/>
  <c r="Y25" i="13"/>
  <c r="Y17" i="13"/>
  <c r="Y16" i="13"/>
  <c r="Y56" i="13"/>
  <c r="Y48" i="13"/>
  <c r="Y40" i="13"/>
  <c r="Y32" i="13"/>
  <c r="Y34" i="13"/>
  <c r="Y58" i="13"/>
  <c r="Y59" i="13"/>
  <c r="Y51" i="13"/>
  <c r="Y43" i="13"/>
  <c r="Y52" i="13"/>
  <c r="Y50" i="13"/>
  <c r="Y42" i="13"/>
  <c r="Y44" i="13"/>
  <c r="Y49" i="13"/>
  <c r="Y41" i="13"/>
  <c r="Y36" i="13"/>
  <c r="Y35" i="13"/>
  <c r="Y31" i="13"/>
  <c r="Y20" i="13"/>
  <c r="Y12" i="13"/>
  <c r="Y19" i="13"/>
  <c r="Y11" i="13"/>
  <c r="Y18" i="13"/>
  <c r="Y26" i="13"/>
  <c r="Y10" i="13"/>
  <c r="Y24" i="13"/>
  <c r="Y35" i="9"/>
  <c r="Y27" i="9"/>
  <c r="Y19" i="9"/>
  <c r="Y11" i="9"/>
  <c r="Y20" i="6"/>
  <c r="Y17" i="5"/>
  <c r="Y16" i="5"/>
  <c r="Y15" i="5"/>
  <c r="Y22" i="5"/>
  <c r="Y8" i="5"/>
  <c r="Y8" i="1"/>
  <c r="Y15" i="14"/>
  <c r="Y9" i="14"/>
  <c r="Y13" i="14"/>
  <c r="Y34" i="9"/>
  <c r="Y18" i="9"/>
  <c r="Y25" i="9"/>
  <c r="Y9" i="9"/>
  <c r="Y40" i="9"/>
  <c r="Y32" i="9"/>
  <c r="Y24" i="9"/>
  <c r="Y16" i="9"/>
  <c r="Y8" i="9"/>
  <c r="Y39" i="9"/>
  <c r="Y31" i="9"/>
  <c r="Y23" i="9"/>
  <c r="Y15" i="9"/>
  <c r="Y26" i="9"/>
  <c r="Y10" i="9"/>
  <c r="Y33" i="9"/>
  <c r="Y17" i="9"/>
  <c r="Y38" i="9"/>
  <c r="Y22" i="9"/>
  <c r="Y37" i="9"/>
  <c r="Y29" i="9"/>
  <c r="Y21" i="9"/>
  <c r="Y13" i="9"/>
  <c r="Y30" i="9"/>
  <c r="Y14" i="9"/>
  <c r="Y36" i="9"/>
  <c r="Y28" i="9"/>
  <c r="Y20" i="9"/>
  <c r="Y12" i="9"/>
  <c r="Y14" i="1"/>
  <c r="Y11" i="1"/>
  <c r="Y19" i="5"/>
  <c r="Y14" i="5"/>
  <c r="Y21" i="5"/>
  <c r="Y13" i="5"/>
  <c r="Y20" i="5"/>
  <c r="Y12" i="5"/>
  <c r="Y9" i="5"/>
  <c r="Y13" i="1"/>
  <c r="Y12" i="1"/>
  <c r="Y10" i="1"/>
  <c r="Y9" i="1"/>
  <c r="E18" i="14"/>
  <c r="D19" i="3" s="1"/>
  <c r="K24" i="3"/>
  <c r="E24" i="3"/>
  <c r="M24" i="3"/>
  <c r="I41" i="9"/>
  <c r="H15" i="3" s="1"/>
  <c r="M41" i="9"/>
  <c r="L15" i="3" s="1"/>
  <c r="Q41" i="9"/>
  <c r="P15" i="3" s="1"/>
  <c r="I18" i="14"/>
  <c r="H19" i="3" s="1"/>
  <c r="X18" i="14"/>
  <c r="W19" i="3" s="1"/>
  <c r="G41" i="9"/>
  <c r="F15" i="3" s="1"/>
  <c r="O41" i="9"/>
  <c r="N15" i="3" s="1"/>
  <c r="K41" i="9"/>
  <c r="J15" i="3" s="1"/>
  <c r="M18" i="14"/>
  <c r="L19" i="3" s="1"/>
  <c r="S41" i="9"/>
  <c r="R15" i="3" s="1"/>
  <c r="Q18" i="14"/>
  <c r="P19" i="3" s="1"/>
  <c r="E41" i="9"/>
  <c r="D15" i="3" s="1"/>
  <c r="Q24" i="3"/>
  <c r="I24" i="3"/>
  <c r="C24" i="3"/>
  <c r="O24" i="3"/>
  <c r="G24" i="3"/>
  <c r="M18" i="12"/>
  <c r="L18" i="3" s="1"/>
  <c r="Q18" i="12"/>
  <c r="P18" i="3" s="1"/>
  <c r="G15" i="1"/>
  <c r="F8" i="3" s="1"/>
  <c r="O60" i="13"/>
  <c r="N20" i="3" s="1"/>
  <c r="G60" i="13"/>
  <c r="F20" i="3" s="1"/>
  <c r="Q60" i="13"/>
  <c r="P20" i="3" s="1"/>
  <c r="I60" i="13"/>
  <c r="H20" i="3" s="1"/>
  <c r="K46" i="6"/>
  <c r="J12" i="3" s="1"/>
  <c r="O46" i="6"/>
  <c r="N12" i="3" s="1"/>
  <c r="O23" i="5"/>
  <c r="N11" i="3" s="1"/>
  <c r="K23" i="5"/>
  <c r="J11" i="3" s="1"/>
  <c r="Q23" i="5"/>
  <c r="P11" i="3" s="1"/>
  <c r="S15" i="1"/>
  <c r="R8" i="3" s="1"/>
  <c r="Q15" i="1"/>
  <c r="P8" i="3" s="1"/>
  <c r="E60" i="13"/>
  <c r="D20" i="3" s="1"/>
  <c r="E11" i="4"/>
  <c r="M16" i="4"/>
  <c r="O14" i="8"/>
  <c r="K12" i="12"/>
  <c r="K15" i="1"/>
  <c r="J8" i="3" s="1"/>
  <c r="Q34" i="7"/>
  <c r="Q26" i="7"/>
  <c r="Q18" i="7"/>
  <c r="Q10" i="7"/>
  <c r="M35" i="7"/>
  <c r="Q33" i="7"/>
  <c r="Q25" i="7"/>
  <c r="Q17" i="7"/>
  <c r="Q9" i="7"/>
  <c r="M34" i="7"/>
  <c r="M26" i="7"/>
  <c r="M18" i="7"/>
  <c r="M10" i="7"/>
  <c r="I35" i="7"/>
  <c r="I27" i="7"/>
  <c r="I19" i="7"/>
  <c r="I11" i="7"/>
  <c r="E14" i="7"/>
  <c r="E22" i="7"/>
  <c r="Q35" i="7"/>
  <c r="Q23" i="7"/>
  <c r="Q13" i="7"/>
  <c r="M36" i="7"/>
  <c r="M25" i="7"/>
  <c r="M16" i="7"/>
  <c r="I40" i="7"/>
  <c r="I31" i="7"/>
  <c r="I22" i="7"/>
  <c r="I13" i="7"/>
  <c r="E13" i="7"/>
  <c r="E23" i="7"/>
  <c r="E31" i="7"/>
  <c r="E39" i="7"/>
  <c r="Q21" i="7"/>
  <c r="M32" i="7"/>
  <c r="M23" i="7"/>
  <c r="I38" i="7"/>
  <c r="I20" i="7"/>
  <c r="Q32" i="7"/>
  <c r="Q22" i="7"/>
  <c r="Q12" i="7"/>
  <c r="M33" i="7"/>
  <c r="M24" i="7"/>
  <c r="M15" i="7"/>
  <c r="I39" i="7"/>
  <c r="I30" i="7"/>
  <c r="I21" i="7"/>
  <c r="I12" i="7"/>
  <c r="E15" i="7"/>
  <c r="E24" i="7"/>
  <c r="E32" i="7"/>
  <c r="E40" i="7"/>
  <c r="Q31" i="7"/>
  <c r="Q11" i="7"/>
  <c r="M14" i="7"/>
  <c r="I29" i="7"/>
  <c r="I10" i="7"/>
  <c r="G8" i="4"/>
  <c r="K16" i="4"/>
  <c r="O12" i="4"/>
  <c r="E29" i="7"/>
  <c r="I14" i="7"/>
  <c r="I26" i="7"/>
  <c r="M22" i="7"/>
  <c r="Q24" i="7"/>
  <c r="G8" i="8"/>
  <c r="G15" i="8"/>
  <c r="O19" i="8"/>
  <c r="S13" i="8"/>
  <c r="E30" i="11"/>
  <c r="I24" i="11"/>
  <c r="O8" i="12"/>
  <c r="S38" i="7"/>
  <c r="S30" i="7"/>
  <c r="S22" i="7"/>
  <c r="S14" i="7"/>
  <c r="O39" i="7"/>
  <c r="O31" i="7"/>
  <c r="O23" i="7"/>
  <c r="S36" i="7"/>
  <c r="S28" i="7"/>
  <c r="S20" i="7"/>
  <c r="S12" i="7"/>
  <c r="O37" i="7"/>
  <c r="O29" i="7"/>
  <c r="O21" i="7"/>
  <c r="S34" i="7"/>
  <c r="S24" i="7"/>
  <c r="S13" i="7"/>
  <c r="O35" i="7"/>
  <c r="O25" i="7"/>
  <c r="O15" i="7"/>
  <c r="K40" i="7"/>
  <c r="K32" i="7"/>
  <c r="K24" i="7"/>
  <c r="K16" i="7"/>
  <c r="K8" i="7"/>
  <c r="G17" i="7"/>
  <c r="G25" i="7"/>
  <c r="G33" i="7"/>
  <c r="G9" i="7"/>
  <c r="S33" i="7"/>
  <c r="S23" i="7"/>
  <c r="S11" i="7"/>
  <c r="O34" i="7"/>
  <c r="O24" i="7"/>
  <c r="O14" i="7"/>
  <c r="K39" i="7"/>
  <c r="K31" i="7"/>
  <c r="K23" i="7"/>
  <c r="K15" i="7"/>
  <c r="G10" i="7"/>
  <c r="G18" i="7"/>
  <c r="G26" i="7"/>
  <c r="G34" i="7"/>
  <c r="G8" i="7"/>
  <c r="S31" i="7"/>
  <c r="S17" i="7"/>
  <c r="O36" i="7"/>
  <c r="O20" i="7"/>
  <c r="O10" i="7"/>
  <c r="K33" i="7"/>
  <c r="K21" i="7"/>
  <c r="K11" i="7"/>
  <c r="G16" i="7"/>
  <c r="G28" i="7"/>
  <c r="G38" i="7"/>
  <c r="S15" i="7"/>
  <c r="O18" i="7"/>
  <c r="K29" i="7"/>
  <c r="K9" i="7"/>
  <c r="G30" i="7"/>
  <c r="G40" i="7"/>
  <c r="S29" i="7"/>
  <c r="S16" i="7"/>
  <c r="O33" i="7"/>
  <c r="O19" i="7"/>
  <c r="O9" i="7"/>
  <c r="K30" i="7"/>
  <c r="K20" i="7"/>
  <c r="K10" i="7"/>
  <c r="G19" i="7"/>
  <c r="G29" i="7"/>
  <c r="G39" i="7"/>
  <c r="S27" i="7"/>
  <c r="O32" i="7"/>
  <c r="O8" i="7"/>
  <c r="K19" i="7"/>
  <c r="G20" i="7"/>
  <c r="I16" i="2"/>
  <c r="Q10" i="4"/>
  <c r="I28" i="7"/>
  <c r="O12" i="7"/>
  <c r="Q37" i="10"/>
  <c r="Q29" i="10"/>
  <c r="Q21" i="10"/>
  <c r="Q13" i="10"/>
  <c r="M37" i="10"/>
  <c r="M29" i="10"/>
  <c r="M21" i="10"/>
  <c r="M13" i="10"/>
  <c r="I37" i="10"/>
  <c r="I29" i="10"/>
  <c r="I21" i="10"/>
  <c r="I13" i="10"/>
  <c r="Q35" i="10"/>
  <c r="Q27" i="10"/>
  <c r="Q19" i="10"/>
  <c r="Q11" i="10"/>
  <c r="M35" i="10"/>
  <c r="M27" i="10"/>
  <c r="M19" i="10"/>
  <c r="M11" i="10"/>
  <c r="I35" i="10"/>
  <c r="I27" i="10"/>
  <c r="I19" i="10"/>
  <c r="Q33" i="10"/>
  <c r="Q23" i="10"/>
  <c r="Q12" i="10"/>
  <c r="M33" i="10"/>
  <c r="M23" i="10"/>
  <c r="M12" i="10"/>
  <c r="I33" i="10"/>
  <c r="I23" i="10"/>
  <c r="I12" i="10"/>
  <c r="E13" i="10"/>
  <c r="E28" i="10"/>
  <c r="E36" i="10"/>
  <c r="Q31" i="10"/>
  <c r="Q20" i="10"/>
  <c r="Q9" i="10"/>
  <c r="M31" i="10"/>
  <c r="M20" i="10"/>
  <c r="M9" i="10"/>
  <c r="I31" i="10"/>
  <c r="I20" i="10"/>
  <c r="I10" i="10"/>
  <c r="E15" i="10"/>
  <c r="E22" i="10"/>
  <c r="E30" i="10"/>
  <c r="E38" i="10"/>
  <c r="Q28" i="10"/>
  <c r="Q15" i="10"/>
  <c r="M32" i="10"/>
  <c r="M17" i="10"/>
  <c r="I36" i="10"/>
  <c r="I22" i="10"/>
  <c r="I8" i="10"/>
  <c r="E19" i="10"/>
  <c r="E29" i="10"/>
  <c r="E9" i="10"/>
  <c r="Q26" i="10"/>
  <c r="Q14" i="10"/>
  <c r="M30" i="10"/>
  <c r="M16" i="10"/>
  <c r="I34" i="10"/>
  <c r="I18" i="10"/>
  <c r="E10" i="10"/>
  <c r="E20" i="10"/>
  <c r="E31" i="10"/>
  <c r="E8" i="10"/>
  <c r="Q30" i="10"/>
  <c r="Q8" i="10"/>
  <c r="M24" i="10"/>
  <c r="I38" i="10"/>
  <c r="I16" i="10"/>
  <c r="E16" i="10"/>
  <c r="E27" i="10"/>
  <c r="Q24" i="10"/>
  <c r="M18" i="10"/>
  <c r="I14" i="10"/>
  <c r="E33" i="10"/>
  <c r="Q25" i="10"/>
  <c r="Y25" i="10" s="1"/>
  <c r="M39" i="10"/>
  <c r="M22" i="10"/>
  <c r="I32" i="10"/>
  <c r="I15" i="10"/>
  <c r="E17" i="10"/>
  <c r="E32" i="10"/>
  <c r="M38" i="10"/>
  <c r="I30" i="10"/>
  <c r="E18" i="10"/>
  <c r="Q43" i="6"/>
  <c r="Q35" i="6"/>
  <c r="Q27" i="6"/>
  <c r="Q19" i="6"/>
  <c r="Q11" i="6"/>
  <c r="M41" i="6"/>
  <c r="M33" i="6"/>
  <c r="M25" i="6"/>
  <c r="M17" i="6"/>
  <c r="Y17" i="6" s="1"/>
  <c r="M9" i="6"/>
  <c r="I39" i="6"/>
  <c r="I31" i="6"/>
  <c r="I23" i="6"/>
  <c r="I15" i="6"/>
  <c r="E10" i="6"/>
  <c r="E18" i="6"/>
  <c r="E26" i="6"/>
  <c r="E34" i="6"/>
  <c r="E42" i="6"/>
  <c r="Q42" i="6"/>
  <c r="Q34" i="6"/>
  <c r="Q26" i="6"/>
  <c r="Q18" i="6"/>
  <c r="Q10" i="6"/>
  <c r="M40" i="6"/>
  <c r="Y40" i="6" s="1"/>
  <c r="M32" i="6"/>
  <c r="Y32" i="6" s="1"/>
  <c r="M24" i="6"/>
  <c r="M16" i="6"/>
  <c r="M8" i="6"/>
  <c r="Y8" i="6" s="1"/>
  <c r="I38" i="6"/>
  <c r="I30" i="6"/>
  <c r="Y30" i="6" s="1"/>
  <c r="I22" i="6"/>
  <c r="Y22" i="6" s="1"/>
  <c r="I14" i="6"/>
  <c r="E11" i="6"/>
  <c r="E19" i="6"/>
  <c r="E27" i="6"/>
  <c r="E35" i="6"/>
  <c r="E43" i="6"/>
  <c r="S15" i="2"/>
  <c r="O13" i="2"/>
  <c r="K11" i="2"/>
  <c r="G9" i="2"/>
  <c r="S16" i="2"/>
  <c r="O14" i="2"/>
  <c r="K12" i="2"/>
  <c r="G10" i="2"/>
  <c r="I15" i="1"/>
  <c r="H8" i="3" s="1"/>
  <c r="S8" i="8"/>
  <c r="S36" i="8"/>
  <c r="S28" i="8"/>
  <c r="S20" i="8"/>
  <c r="S12" i="8"/>
  <c r="O34" i="8"/>
  <c r="O26" i="8"/>
  <c r="O18" i="8"/>
  <c r="O10" i="8"/>
  <c r="K32" i="8"/>
  <c r="K24" i="8"/>
  <c r="K16" i="8"/>
  <c r="K8" i="8"/>
  <c r="G17" i="8"/>
  <c r="G25" i="8"/>
  <c r="G33" i="8"/>
  <c r="S34" i="8"/>
  <c r="S26" i="8"/>
  <c r="S18" i="8"/>
  <c r="O32" i="8"/>
  <c r="O24" i="8"/>
  <c r="O16" i="8"/>
  <c r="O8" i="8"/>
  <c r="K30" i="8"/>
  <c r="K22" i="8"/>
  <c r="K14" i="8"/>
  <c r="G11" i="8"/>
  <c r="G19" i="8"/>
  <c r="G27" i="8"/>
  <c r="G35" i="8"/>
  <c r="S30" i="8"/>
  <c r="S19" i="8"/>
  <c r="S9" i="8"/>
  <c r="O28" i="8"/>
  <c r="O17" i="8"/>
  <c r="K36" i="8"/>
  <c r="K26" i="8"/>
  <c r="K15" i="8"/>
  <c r="G13" i="8"/>
  <c r="G23" i="8"/>
  <c r="G34" i="8"/>
  <c r="S29" i="8"/>
  <c r="S17" i="8"/>
  <c r="O37" i="8"/>
  <c r="O27" i="8"/>
  <c r="O15" i="8"/>
  <c r="K35" i="8"/>
  <c r="K25" i="8"/>
  <c r="K13" i="8"/>
  <c r="G14" i="8"/>
  <c r="G24" i="8"/>
  <c r="G36" i="8"/>
  <c r="S37" i="8"/>
  <c r="S23" i="8"/>
  <c r="S10" i="8"/>
  <c r="O23" i="8"/>
  <c r="O11" i="8"/>
  <c r="K27" i="8"/>
  <c r="K11" i="8"/>
  <c r="G20" i="8"/>
  <c r="G32" i="8"/>
  <c r="O35" i="8"/>
  <c r="K21" i="8"/>
  <c r="G9" i="8"/>
  <c r="S35" i="8"/>
  <c r="S22" i="8"/>
  <c r="O36" i="8"/>
  <c r="O22" i="8"/>
  <c r="O9" i="8"/>
  <c r="K23" i="8"/>
  <c r="K10" i="8"/>
  <c r="G21" i="8"/>
  <c r="G37" i="8"/>
  <c r="S33" i="8"/>
  <c r="S21" i="8"/>
  <c r="O21" i="8"/>
  <c r="K37" i="8"/>
  <c r="K9" i="8"/>
  <c r="G22" i="8"/>
  <c r="I8" i="4"/>
  <c r="Q12" i="4"/>
  <c r="K20" i="8"/>
  <c r="S31" i="8"/>
  <c r="Q35" i="11"/>
  <c r="Q27" i="11"/>
  <c r="Q19" i="11"/>
  <c r="Q11" i="11"/>
  <c r="M37" i="11"/>
  <c r="M29" i="11"/>
  <c r="M21" i="11"/>
  <c r="M13" i="11"/>
  <c r="I31" i="11"/>
  <c r="I23" i="11"/>
  <c r="I15" i="11"/>
  <c r="E10" i="11"/>
  <c r="E18" i="11"/>
  <c r="E26" i="11"/>
  <c r="E34" i="11"/>
  <c r="Q33" i="11"/>
  <c r="Q25" i="11"/>
  <c r="Q17" i="11"/>
  <c r="Q9" i="11"/>
  <c r="M35" i="11"/>
  <c r="M27" i="11"/>
  <c r="M19" i="11"/>
  <c r="M11" i="11"/>
  <c r="I37" i="11"/>
  <c r="I29" i="11"/>
  <c r="I21" i="11"/>
  <c r="I13" i="11"/>
  <c r="E12" i="11"/>
  <c r="E20" i="11"/>
  <c r="E28" i="11"/>
  <c r="E36" i="11"/>
  <c r="Q34" i="11"/>
  <c r="Q23" i="11"/>
  <c r="Q13" i="11"/>
  <c r="M33" i="11"/>
  <c r="M23" i="11"/>
  <c r="M12" i="11"/>
  <c r="I33" i="11"/>
  <c r="I22" i="11"/>
  <c r="I11" i="11"/>
  <c r="E14" i="11"/>
  <c r="E24" i="11"/>
  <c r="E35" i="11"/>
  <c r="Q31" i="11"/>
  <c r="Q21" i="11"/>
  <c r="Q10" i="11"/>
  <c r="M31" i="11"/>
  <c r="M20" i="11"/>
  <c r="M9" i="11"/>
  <c r="I30" i="11"/>
  <c r="I19" i="11"/>
  <c r="I9" i="11"/>
  <c r="E16" i="11"/>
  <c r="E27" i="11"/>
  <c r="Q29" i="11"/>
  <c r="Q15" i="11"/>
  <c r="M28" i="11"/>
  <c r="M15" i="11"/>
  <c r="I27" i="11"/>
  <c r="I14" i="11"/>
  <c r="E8" i="11"/>
  <c r="E22" i="11"/>
  <c r="E37" i="11"/>
  <c r="Q28" i="11"/>
  <c r="Q14" i="11"/>
  <c r="M26" i="11"/>
  <c r="M14" i="11"/>
  <c r="I26" i="11"/>
  <c r="I12" i="11"/>
  <c r="E9" i="11"/>
  <c r="E23" i="11"/>
  <c r="Q30" i="11"/>
  <c r="Q8" i="11"/>
  <c r="M34" i="11"/>
  <c r="M16" i="11"/>
  <c r="I36" i="11"/>
  <c r="I18" i="11"/>
  <c r="E13" i="11"/>
  <c r="E31" i="11"/>
  <c r="Q24" i="11"/>
  <c r="M30" i="11"/>
  <c r="M8" i="11"/>
  <c r="I16" i="11"/>
  <c r="E17" i="11"/>
  <c r="Q26" i="11"/>
  <c r="M32" i="11"/>
  <c r="M10" i="11"/>
  <c r="I35" i="11"/>
  <c r="I17" i="11"/>
  <c r="E15" i="11"/>
  <c r="E32" i="11"/>
  <c r="I34" i="11"/>
  <c r="E33" i="11"/>
  <c r="S9" i="4"/>
  <c r="O15" i="4"/>
  <c r="K13" i="4"/>
  <c r="G10" i="4"/>
  <c r="S10" i="4"/>
  <c r="S8" i="4"/>
  <c r="O16" i="4"/>
  <c r="K14" i="4"/>
  <c r="G11" i="4"/>
  <c r="I9" i="4"/>
  <c r="M13" i="4"/>
  <c r="Q11" i="4"/>
  <c r="E9" i="7"/>
  <c r="E18" i="7"/>
  <c r="M9" i="7"/>
  <c r="M39" i="7"/>
  <c r="Q39" i="7"/>
  <c r="K28" i="8"/>
  <c r="Q32" i="11"/>
  <c r="E18" i="12"/>
  <c r="D18" i="3" s="1"/>
  <c r="S33" i="11"/>
  <c r="S25" i="11"/>
  <c r="S17" i="11"/>
  <c r="S9" i="11"/>
  <c r="O36" i="11"/>
  <c r="O28" i="11"/>
  <c r="O20" i="11"/>
  <c r="O12" i="11"/>
  <c r="K31" i="11"/>
  <c r="K23" i="11"/>
  <c r="K15" i="11"/>
  <c r="G10" i="11"/>
  <c r="G18" i="11"/>
  <c r="G26" i="11"/>
  <c r="G34" i="11"/>
  <c r="S31" i="11"/>
  <c r="S23" i="11"/>
  <c r="S15" i="11"/>
  <c r="O34" i="11"/>
  <c r="O26" i="11"/>
  <c r="O18" i="11"/>
  <c r="O10" i="11"/>
  <c r="K37" i="11"/>
  <c r="K29" i="11"/>
  <c r="K21" i="11"/>
  <c r="K13" i="11"/>
  <c r="G12" i="11"/>
  <c r="G20" i="11"/>
  <c r="G28" i="11"/>
  <c r="G36" i="11"/>
  <c r="S35" i="11"/>
  <c r="S24" i="11"/>
  <c r="S13" i="11"/>
  <c r="O35" i="11"/>
  <c r="O24" i="11"/>
  <c r="O14" i="11"/>
  <c r="K35" i="11"/>
  <c r="K25" i="11"/>
  <c r="K14" i="11"/>
  <c r="G11" i="11"/>
  <c r="G22" i="11"/>
  <c r="G32" i="11"/>
  <c r="S32" i="11"/>
  <c r="S21" i="11"/>
  <c r="S11" i="11"/>
  <c r="O32" i="11"/>
  <c r="O22" i="11"/>
  <c r="O11" i="11"/>
  <c r="K33" i="11"/>
  <c r="K22" i="11"/>
  <c r="K11" i="11"/>
  <c r="G14" i="11"/>
  <c r="G24" i="11"/>
  <c r="G35" i="11"/>
  <c r="S29" i="11"/>
  <c r="S16" i="11"/>
  <c r="O30" i="11"/>
  <c r="O16" i="11"/>
  <c r="K30" i="11"/>
  <c r="K17" i="11"/>
  <c r="G19" i="11"/>
  <c r="G33" i="11"/>
  <c r="S28" i="11"/>
  <c r="S14" i="11"/>
  <c r="O29" i="11"/>
  <c r="O15" i="11"/>
  <c r="K28" i="11"/>
  <c r="K16" i="11"/>
  <c r="G21" i="11"/>
  <c r="G37" i="11"/>
  <c r="S30" i="11"/>
  <c r="S10" i="11"/>
  <c r="O37" i="11"/>
  <c r="O17" i="11"/>
  <c r="K20" i="11"/>
  <c r="G9" i="11"/>
  <c r="G29" i="11"/>
  <c r="S26" i="11"/>
  <c r="O31" i="11"/>
  <c r="O9" i="11"/>
  <c r="K36" i="11"/>
  <c r="G15" i="11"/>
  <c r="G31" i="11"/>
  <c r="S27" i="11"/>
  <c r="S8" i="11"/>
  <c r="O33" i="11"/>
  <c r="O13" i="11"/>
  <c r="K19" i="11"/>
  <c r="G13" i="11"/>
  <c r="G30" i="11"/>
  <c r="K18" i="11"/>
  <c r="Q14" i="2"/>
  <c r="M12" i="2"/>
  <c r="I10" i="2"/>
  <c r="E16" i="2"/>
  <c r="Q15" i="2"/>
  <c r="M13" i="2"/>
  <c r="I11" i="2"/>
  <c r="E9" i="2"/>
  <c r="S23" i="5"/>
  <c r="R11" i="3" s="1"/>
  <c r="E10" i="2"/>
  <c r="Q10" i="2"/>
  <c r="G16" i="4"/>
  <c r="I16" i="4"/>
  <c r="M12" i="4"/>
  <c r="O11" i="4"/>
  <c r="E23" i="5"/>
  <c r="D11" i="3" s="1"/>
  <c r="E38" i="7"/>
  <c r="E28" i="7"/>
  <c r="E17" i="7"/>
  <c r="I15" i="7"/>
  <c r="M11" i="7"/>
  <c r="M27" i="7"/>
  <c r="M40" i="7"/>
  <c r="Q27" i="7"/>
  <c r="Q40" i="7"/>
  <c r="G23" i="7"/>
  <c r="K12" i="7"/>
  <c r="K27" i="7"/>
  <c r="O30" i="7"/>
  <c r="S21" i="7"/>
  <c r="G31" i="8"/>
  <c r="G12" i="8"/>
  <c r="K29" i="8"/>
  <c r="O20" i="8"/>
  <c r="S14" i="8"/>
  <c r="E29" i="11"/>
  <c r="I25" i="11"/>
  <c r="M17" i="11"/>
  <c r="Q36" i="11"/>
  <c r="G16" i="11"/>
  <c r="K9" i="11"/>
  <c r="S18" i="11"/>
  <c r="O9" i="12"/>
  <c r="G16" i="2"/>
  <c r="I15" i="2"/>
  <c r="K14" i="2"/>
  <c r="M11" i="2"/>
  <c r="O10" i="2"/>
  <c r="Q9" i="2"/>
  <c r="E16" i="4"/>
  <c r="G15" i="4"/>
  <c r="I15" i="4"/>
  <c r="K12" i="4"/>
  <c r="O10" i="4"/>
  <c r="S16" i="4"/>
  <c r="E38" i="6"/>
  <c r="E28" i="6"/>
  <c r="Y28" i="6" s="1"/>
  <c r="E16" i="6"/>
  <c r="I11" i="6"/>
  <c r="I21" i="6"/>
  <c r="I33" i="6"/>
  <c r="I43" i="6"/>
  <c r="M15" i="6"/>
  <c r="M27" i="6"/>
  <c r="M37" i="6"/>
  <c r="Y37" i="6" s="1"/>
  <c r="Q9" i="6"/>
  <c r="Q21" i="6"/>
  <c r="Q31" i="6"/>
  <c r="Q41" i="6"/>
  <c r="E37" i="7"/>
  <c r="E27" i="7"/>
  <c r="E16" i="7"/>
  <c r="I16" i="7"/>
  <c r="I32" i="7"/>
  <c r="M12" i="7"/>
  <c r="M28" i="7"/>
  <c r="Q8" i="7"/>
  <c r="Q28" i="7"/>
  <c r="G37" i="7"/>
  <c r="G22" i="7"/>
  <c r="K13" i="7"/>
  <c r="K28" i="7"/>
  <c r="O13" i="7"/>
  <c r="O38" i="7"/>
  <c r="S25" i="7"/>
  <c r="G30" i="8"/>
  <c r="G10" i="8"/>
  <c r="K31" i="8"/>
  <c r="O25" i="8"/>
  <c r="S15" i="8"/>
  <c r="E37" i="10"/>
  <c r="E14" i="10"/>
  <c r="I26" i="10"/>
  <c r="M26" i="10"/>
  <c r="Q22" i="10"/>
  <c r="E25" i="11"/>
  <c r="I28" i="11"/>
  <c r="M18" i="11"/>
  <c r="Q37" i="11"/>
  <c r="G8" i="11"/>
  <c r="K10" i="11"/>
  <c r="O27" i="11"/>
  <c r="S19" i="11"/>
  <c r="G46" i="6"/>
  <c r="F12" i="3" s="1"/>
  <c r="S12" i="12"/>
  <c r="O14" i="12"/>
  <c r="K10" i="12"/>
  <c r="G13" i="12"/>
  <c r="S10" i="12"/>
  <c r="O12" i="12"/>
  <c r="K16" i="12"/>
  <c r="G15" i="12"/>
  <c r="S17" i="12"/>
  <c r="O17" i="12"/>
  <c r="G9" i="12"/>
  <c r="S15" i="12"/>
  <c r="O15" i="12"/>
  <c r="K15" i="12"/>
  <c r="G10" i="12"/>
  <c r="S16" i="12"/>
  <c r="O11" i="12"/>
  <c r="K11" i="12"/>
  <c r="G8" i="12"/>
  <c r="S14" i="12"/>
  <c r="O10" i="12"/>
  <c r="K9" i="12"/>
  <c r="S13" i="12"/>
  <c r="K17" i="12"/>
  <c r="G16" i="12"/>
  <c r="S9" i="12"/>
  <c r="K13" i="12"/>
  <c r="S11" i="12"/>
  <c r="K14" i="12"/>
  <c r="G17" i="12"/>
  <c r="Q16" i="4"/>
  <c r="M14" i="4"/>
  <c r="I12" i="4"/>
  <c r="E9" i="4"/>
  <c r="E8" i="4"/>
  <c r="Q9" i="4"/>
  <c r="M15" i="4"/>
  <c r="I13" i="4"/>
  <c r="E10" i="4"/>
  <c r="M38" i="8"/>
  <c r="L14" i="3" s="1"/>
  <c r="G16" i="8"/>
  <c r="S11" i="8"/>
  <c r="E15" i="1"/>
  <c r="D8" i="3" s="1"/>
  <c r="E15" i="4"/>
  <c r="G14" i="4"/>
  <c r="I14" i="4"/>
  <c r="K11" i="4"/>
  <c r="M10" i="4"/>
  <c r="Q8" i="4"/>
  <c r="S15" i="4"/>
  <c r="E36" i="7"/>
  <c r="E26" i="7"/>
  <c r="E12" i="7"/>
  <c r="I17" i="7"/>
  <c r="I33" i="7"/>
  <c r="M13" i="7"/>
  <c r="M29" i="7"/>
  <c r="Q14" i="7"/>
  <c r="Q29" i="7"/>
  <c r="G29" i="8"/>
  <c r="K12" i="8"/>
  <c r="K33" i="8"/>
  <c r="O29" i="8"/>
  <c r="S16" i="8"/>
  <c r="E21" i="11"/>
  <c r="I32" i="11"/>
  <c r="M22" i="11"/>
  <c r="Q12" i="11"/>
  <c r="K12" i="11"/>
  <c r="S20" i="11"/>
  <c r="G14" i="12"/>
  <c r="O16" i="12"/>
  <c r="E15" i="2"/>
  <c r="I13" i="2"/>
  <c r="M9" i="2"/>
  <c r="Q8" i="2"/>
  <c r="E14" i="4"/>
  <c r="G13" i="4"/>
  <c r="I11" i="4"/>
  <c r="K10" i="4"/>
  <c r="O8" i="4"/>
  <c r="Q15" i="4"/>
  <c r="S14" i="4"/>
  <c r="E9" i="6"/>
  <c r="E36" i="6"/>
  <c r="Y36" i="6" s="1"/>
  <c r="E24" i="6"/>
  <c r="E14" i="6"/>
  <c r="I13" i="6"/>
  <c r="I25" i="6"/>
  <c r="I35" i="6"/>
  <c r="I45" i="6"/>
  <c r="M19" i="6"/>
  <c r="M29" i="6"/>
  <c r="Y29" i="6" s="1"/>
  <c r="M39" i="6"/>
  <c r="Q13" i="6"/>
  <c r="Q23" i="6"/>
  <c r="Q33" i="6"/>
  <c r="Q45" i="6"/>
  <c r="E35" i="7"/>
  <c r="E25" i="7"/>
  <c r="E11" i="7"/>
  <c r="I18" i="7"/>
  <c r="I34" i="7"/>
  <c r="M17" i="7"/>
  <c r="M30" i="7"/>
  <c r="Q15" i="7"/>
  <c r="Q30" i="7"/>
  <c r="G35" i="7"/>
  <c r="G15" i="7"/>
  <c r="K17" i="7"/>
  <c r="K35" i="7"/>
  <c r="O17" i="7"/>
  <c r="S8" i="7"/>
  <c r="S32" i="7"/>
  <c r="G28" i="8"/>
  <c r="K17" i="8"/>
  <c r="K34" i="8"/>
  <c r="O30" i="8"/>
  <c r="S24" i="8"/>
  <c r="E34" i="10"/>
  <c r="E11" i="10"/>
  <c r="I39" i="10"/>
  <c r="M34" i="10"/>
  <c r="Q34" i="10"/>
  <c r="E19" i="11"/>
  <c r="M24" i="11"/>
  <c r="Q16" i="11"/>
  <c r="K24" i="11"/>
  <c r="S22" i="11"/>
  <c r="G12" i="12"/>
  <c r="S8" i="12"/>
  <c r="M15" i="1"/>
  <c r="L8" i="3" s="1"/>
  <c r="O15" i="1"/>
  <c r="N8" i="3" s="1"/>
  <c r="M23" i="5"/>
  <c r="L11" i="3" s="1"/>
  <c r="S46" i="6"/>
  <c r="R12" i="3" s="1"/>
  <c r="I38" i="8"/>
  <c r="H14" i="3" s="1"/>
  <c r="I18" i="12"/>
  <c r="H18" i="3" s="1"/>
  <c r="Q38" i="8"/>
  <c r="P14" i="3" s="1"/>
  <c r="S37" i="10"/>
  <c r="S29" i="10"/>
  <c r="S21" i="10"/>
  <c r="S13" i="10"/>
  <c r="O37" i="10"/>
  <c r="O29" i="10"/>
  <c r="O21" i="10"/>
  <c r="O13" i="10"/>
  <c r="K37" i="10"/>
  <c r="K29" i="10"/>
  <c r="K21" i="10"/>
  <c r="K13" i="10"/>
  <c r="G36" i="10"/>
  <c r="G14" i="10"/>
  <c r="G22" i="10"/>
  <c r="G30" i="10"/>
  <c r="S35" i="10"/>
  <c r="S27" i="10"/>
  <c r="S19" i="10"/>
  <c r="S11" i="10"/>
  <c r="O35" i="10"/>
  <c r="O27" i="10"/>
  <c r="O19" i="10"/>
  <c r="O11" i="10"/>
  <c r="K35" i="10"/>
  <c r="K27" i="10"/>
  <c r="K19" i="10"/>
  <c r="K11" i="10"/>
  <c r="G38" i="10"/>
  <c r="G16" i="10"/>
  <c r="G24" i="10"/>
  <c r="G32" i="10"/>
  <c r="S12" i="14"/>
  <c r="O14" i="14"/>
  <c r="K16" i="14"/>
  <c r="Y16" i="14" s="1"/>
  <c r="K8" i="14"/>
  <c r="G17" i="14"/>
  <c r="Y17" i="14" s="1"/>
  <c r="S10" i="14"/>
  <c r="Y10" i="14" s="1"/>
  <c r="O12" i="14"/>
  <c r="K14" i="14"/>
  <c r="G11" i="14"/>
  <c r="Y11" i="14" s="1"/>
  <c r="G8" i="14"/>
  <c r="K60" i="13"/>
  <c r="J20" i="3" s="1"/>
  <c r="S60" i="13"/>
  <c r="R20" i="3" s="1"/>
  <c r="E38" i="8"/>
  <c r="D14" i="3" s="1"/>
  <c r="M60" i="13"/>
  <c r="L20" i="3" s="1"/>
  <c r="X41" i="7"/>
  <c r="W13" i="3" s="1"/>
  <c r="X23" i="5"/>
  <c r="W11" i="3" s="1"/>
  <c r="I23" i="5"/>
  <c r="H11" i="3" s="1"/>
  <c r="X17" i="2"/>
  <c r="W9" i="3" s="1"/>
  <c r="X15" i="1"/>
  <c r="W8" i="3" s="1"/>
  <c r="X60" i="13"/>
  <c r="W20" i="3" s="1"/>
  <c r="X18" i="12"/>
  <c r="W18" i="3" s="1"/>
  <c r="X40" i="10"/>
  <c r="W16" i="3" s="1"/>
  <c r="X38" i="8"/>
  <c r="W14" i="3" s="1"/>
  <c r="X46" i="6"/>
  <c r="W12" i="3" s="1"/>
  <c r="G23" i="5"/>
  <c r="F11" i="3" s="1"/>
  <c r="X17" i="4"/>
  <c r="W10" i="3" s="1"/>
  <c r="Y24" i="6" l="1"/>
  <c r="Y28" i="10"/>
  <c r="Y16" i="8"/>
  <c r="Y16" i="12"/>
  <c r="Y23" i="10"/>
  <c r="Y26" i="6"/>
  <c r="Y13" i="6"/>
  <c r="Y18" i="6"/>
  <c r="Y41" i="6"/>
  <c r="Y25" i="6"/>
  <c r="Y16" i="6"/>
  <c r="Y8" i="2"/>
  <c r="Y14" i="14"/>
  <c r="Y27" i="11"/>
  <c r="Y36" i="10"/>
  <c r="Y12" i="10"/>
  <c r="Y18" i="10"/>
  <c r="Y10" i="10"/>
  <c r="Y23" i="8"/>
  <c r="Y13" i="8"/>
  <c r="Y18" i="8"/>
  <c r="Y15" i="6"/>
  <c r="Y13" i="2"/>
  <c r="Y12" i="2"/>
  <c r="Y38" i="6"/>
  <c r="Y25" i="8"/>
  <c r="Y10" i="8"/>
  <c r="Y21" i="8"/>
  <c r="Y37" i="8"/>
  <c r="Y15" i="8"/>
  <c r="Y22" i="8"/>
  <c r="Y33" i="10"/>
  <c r="Y8" i="14"/>
  <c r="Y9" i="6"/>
  <c r="Y36" i="8"/>
  <c r="Y27" i="6"/>
  <c r="Y19" i="7"/>
  <c r="Y45" i="6"/>
  <c r="Y31" i="8"/>
  <c r="Y19" i="6"/>
  <c r="Y39" i="6"/>
  <c r="Y10" i="7"/>
  <c r="Y31" i="7"/>
  <c r="Y13" i="12"/>
  <c r="Y10" i="12"/>
  <c r="Y11" i="12"/>
  <c r="Y15" i="12"/>
  <c r="Y34" i="10"/>
  <c r="Y14" i="10"/>
  <c r="Y15" i="10"/>
  <c r="Y30" i="8"/>
  <c r="Y9" i="8"/>
  <c r="Y26" i="8"/>
  <c r="Y19" i="8"/>
  <c r="Y24" i="8"/>
  <c r="Y17" i="8"/>
  <c r="Y14" i="8"/>
  <c r="Y11" i="7"/>
  <c r="Y38" i="7"/>
  <c r="Y22" i="7"/>
  <c r="Y20" i="7"/>
  <c r="Y36" i="7"/>
  <c r="Y13" i="7"/>
  <c r="Y27" i="7"/>
  <c r="Y39" i="7"/>
  <c r="Y21" i="7"/>
  <c r="Y12" i="7"/>
  <c r="Y9" i="7"/>
  <c r="Y30" i="7"/>
  <c r="Y40" i="7"/>
  <c r="Y10" i="6"/>
  <c r="Y23" i="6"/>
  <c r="Y21" i="6"/>
  <c r="Y31" i="6"/>
  <c r="Y42" i="6"/>
  <c r="Y33" i="6"/>
  <c r="Y34" i="6"/>
  <c r="Y9" i="2"/>
  <c r="Y14" i="2"/>
  <c r="Y26" i="10"/>
  <c r="Y17" i="10"/>
  <c r="Y35" i="10"/>
  <c r="Y39" i="10"/>
  <c r="Y21" i="10"/>
  <c r="Y24" i="10"/>
  <c r="Y11" i="10"/>
  <c r="Y16" i="10"/>
  <c r="Y9" i="10"/>
  <c r="Y31" i="10"/>
  <c r="Y11" i="2"/>
  <c r="Y13" i="10"/>
  <c r="Y37" i="10"/>
  <c r="Y19" i="10"/>
  <c r="Y27" i="10"/>
  <c r="Y29" i="10"/>
  <c r="Y20" i="10"/>
  <c r="Y8" i="10"/>
  <c r="Y35" i="8"/>
  <c r="Y32" i="8"/>
  <c r="Y27" i="8"/>
  <c r="Y29" i="8"/>
  <c r="Y20" i="8"/>
  <c r="Y28" i="8"/>
  <c r="Y11" i="8"/>
  <c r="Y34" i="8"/>
  <c r="Y12" i="8"/>
  <c r="Y33" i="8"/>
  <c r="Y8" i="8"/>
  <c r="Y24" i="7"/>
  <c r="Y8" i="7"/>
  <c r="Y34" i="7"/>
  <c r="Y32" i="7"/>
  <c r="Y28" i="7"/>
  <c r="Y33" i="7"/>
  <c r="Y16" i="7"/>
  <c r="Y15" i="7"/>
  <c r="Y14" i="7"/>
  <c r="Y43" i="6"/>
  <c r="Y35" i="6"/>
  <c r="Y11" i="6"/>
  <c r="Y14" i="6"/>
  <c r="Y15" i="2"/>
  <c r="O18" i="14"/>
  <c r="N19" i="3" s="1"/>
  <c r="Y12" i="14"/>
  <c r="Y14" i="12"/>
  <c r="Y17" i="12"/>
  <c r="Y8" i="12"/>
  <c r="Y9" i="12"/>
  <c r="Y12" i="12"/>
  <c r="Y11" i="11"/>
  <c r="Y23" i="11"/>
  <c r="Y13" i="11"/>
  <c r="Y31" i="11"/>
  <c r="Y34" i="11"/>
  <c r="Y37" i="11"/>
  <c r="Y36" i="11"/>
  <c r="Y9" i="11"/>
  <c r="Y8" i="11"/>
  <c r="Y17" i="11"/>
  <c r="Y10" i="11"/>
  <c r="Y21" i="11"/>
  <c r="Y22" i="11"/>
  <c r="Y28" i="11"/>
  <c r="Y25" i="11"/>
  <c r="Y16" i="11"/>
  <c r="Y20" i="11"/>
  <c r="Y35" i="11"/>
  <c r="Y19" i="11"/>
  <c r="Y15" i="11"/>
  <c r="Y24" i="11"/>
  <c r="Y26" i="11"/>
  <c r="Y33" i="11"/>
  <c r="Y18" i="11"/>
  <c r="Y12" i="11"/>
  <c r="Y32" i="11"/>
  <c r="Y29" i="11"/>
  <c r="Y14" i="11"/>
  <c r="Y30" i="11"/>
  <c r="Y38" i="10"/>
  <c r="Y32" i="10"/>
  <c r="Y30" i="10"/>
  <c r="Y22" i="10"/>
  <c r="Y18" i="7"/>
  <c r="Y35" i="7"/>
  <c r="Y17" i="7"/>
  <c r="Y29" i="7"/>
  <c r="Y23" i="7"/>
  <c r="Y37" i="7"/>
  <c r="Y25" i="7"/>
  <c r="Y26" i="7"/>
  <c r="Y16" i="2"/>
  <c r="Y10" i="2"/>
  <c r="Y9" i="4"/>
  <c r="Y16" i="4"/>
  <c r="Y11" i="4"/>
  <c r="Y12" i="4"/>
  <c r="Y13" i="4"/>
  <c r="Y10" i="4"/>
  <c r="Y15" i="4"/>
  <c r="Y14" i="4"/>
  <c r="Y8" i="4"/>
  <c r="Y41" i="9"/>
  <c r="X15" i="3" s="1"/>
  <c r="K18" i="14"/>
  <c r="J19" i="3" s="1"/>
  <c r="G18" i="14"/>
  <c r="F19" i="3" s="1"/>
  <c r="S18" i="14"/>
  <c r="R19" i="3" s="1"/>
  <c r="K38" i="11"/>
  <c r="J17" i="3" s="1"/>
  <c r="I38" i="11"/>
  <c r="H17" i="3" s="1"/>
  <c r="O38" i="11"/>
  <c r="N17" i="3" s="1"/>
  <c r="G38" i="11"/>
  <c r="F17" i="3" s="1"/>
  <c r="S38" i="11"/>
  <c r="R17" i="3" s="1"/>
  <c r="M38" i="11"/>
  <c r="L17" i="3" s="1"/>
  <c r="Q38" i="11"/>
  <c r="P17" i="3" s="1"/>
  <c r="E38" i="11"/>
  <c r="D17" i="3" s="1"/>
  <c r="W24" i="3"/>
  <c r="K17" i="2"/>
  <c r="J9" i="3" s="1"/>
  <c r="S40" i="10"/>
  <c r="R16" i="3" s="1"/>
  <c r="K18" i="12"/>
  <c r="J18" i="3" s="1"/>
  <c r="S18" i="12"/>
  <c r="R18" i="3" s="1"/>
  <c r="G40" i="10"/>
  <c r="F16" i="3" s="1"/>
  <c r="O40" i="10"/>
  <c r="N16" i="3" s="1"/>
  <c r="M40" i="10"/>
  <c r="L16" i="3" s="1"/>
  <c r="I40" i="10"/>
  <c r="H16" i="3" s="1"/>
  <c r="E40" i="10"/>
  <c r="D16" i="3" s="1"/>
  <c r="K38" i="8"/>
  <c r="J14" i="3" s="1"/>
  <c r="S41" i="7"/>
  <c r="R13" i="3" s="1"/>
  <c r="I41" i="7"/>
  <c r="H13" i="3" s="1"/>
  <c r="M41" i="7"/>
  <c r="L13" i="3" s="1"/>
  <c r="I46" i="6"/>
  <c r="H12" i="3" s="1"/>
  <c r="G17" i="4"/>
  <c r="F10" i="3" s="1"/>
  <c r="K17" i="4"/>
  <c r="J10" i="3" s="1"/>
  <c r="Q17" i="4"/>
  <c r="P10" i="3" s="1"/>
  <c r="M17" i="4"/>
  <c r="L10" i="3" s="1"/>
  <c r="O17" i="2"/>
  <c r="N9" i="3" s="1"/>
  <c r="G17" i="2"/>
  <c r="F9" i="3" s="1"/>
  <c r="I17" i="2"/>
  <c r="H9" i="3" s="1"/>
  <c r="M17" i="2"/>
  <c r="L9" i="3" s="1"/>
  <c r="M46" i="6"/>
  <c r="L12" i="3" s="1"/>
  <c r="Q46" i="6"/>
  <c r="P12" i="3" s="1"/>
  <c r="Q41" i="7"/>
  <c r="P13" i="3" s="1"/>
  <c r="O18" i="12"/>
  <c r="N18" i="3" s="1"/>
  <c r="K40" i="10"/>
  <c r="J16" i="3" s="1"/>
  <c r="E46" i="6"/>
  <c r="D12" i="3" s="1"/>
  <c r="Q17" i="2"/>
  <c r="P9" i="3" s="1"/>
  <c r="E41" i="7"/>
  <c r="D13" i="3" s="1"/>
  <c r="O38" i="8"/>
  <c r="N14" i="3" s="1"/>
  <c r="G18" i="12"/>
  <c r="F18" i="3" s="1"/>
  <c r="K41" i="7"/>
  <c r="J13" i="3" s="1"/>
  <c r="S17" i="4"/>
  <c r="R10" i="3" s="1"/>
  <c r="G41" i="7"/>
  <c r="F13" i="3" s="1"/>
  <c r="Q40" i="10"/>
  <c r="P16" i="3" s="1"/>
  <c r="E17" i="4"/>
  <c r="D10" i="3" s="1"/>
  <c r="G38" i="8"/>
  <c r="F14" i="3" s="1"/>
  <c r="O17" i="4"/>
  <c r="N10" i="3" s="1"/>
  <c r="E17" i="2"/>
  <c r="D9" i="3" s="1"/>
  <c r="I17" i="4"/>
  <c r="H10" i="3" s="1"/>
  <c r="S38" i="8"/>
  <c r="R14" i="3" s="1"/>
  <c r="O41" i="7"/>
  <c r="N13" i="3" s="1"/>
  <c r="S17" i="2"/>
  <c r="R9" i="3" s="1"/>
  <c r="Y23" i="5"/>
  <c r="X11" i="3" s="1"/>
  <c r="Y15" i="1"/>
  <c r="X8" i="3" s="1"/>
  <c r="Y60" i="13"/>
  <c r="X20" i="3" s="1"/>
  <c r="F24" i="3" l="1"/>
  <c r="R24" i="3"/>
  <c r="J24" i="3"/>
  <c r="N24" i="3"/>
  <c r="L24" i="3"/>
  <c r="D24" i="3"/>
  <c r="H24" i="3"/>
  <c r="Y18" i="14"/>
  <c r="X19" i="3" s="1"/>
  <c r="P24" i="3"/>
  <c r="Y38" i="11"/>
  <c r="X17" i="3" s="1"/>
  <c r="Y17" i="4"/>
  <c r="X10" i="3" s="1"/>
  <c r="Y18" i="12"/>
  <c r="X18" i="3" s="1"/>
  <c r="Y40" i="10"/>
  <c r="X16" i="3" s="1"/>
  <c r="Y38" i="8"/>
  <c r="X14" i="3" s="1"/>
  <c r="Y41" i="7"/>
  <c r="X13" i="3" s="1"/>
  <c r="Y46" i="6"/>
  <c r="X12" i="3" s="1"/>
  <c r="Y17" i="2"/>
  <c r="X9" i="3" s="1"/>
  <c r="X24" i="3" l="1"/>
</calcChain>
</file>

<file path=xl/sharedStrings.xml><?xml version="1.0" encoding="utf-8"?>
<sst xmlns="http://schemas.openxmlformats.org/spreadsheetml/2006/main" count="981" uniqueCount="738">
  <si>
    <t>Conara</t>
  </si>
  <si>
    <t>Comuna</t>
  </si>
  <si>
    <t>Educación</t>
  </si>
  <si>
    <t>Salud</t>
  </si>
  <si>
    <t>Cementerio</t>
  </si>
  <si>
    <t>Atención de Menores</t>
  </si>
  <si>
    <t xml:space="preserve">Nº Personas </t>
  </si>
  <si>
    <t>Arica</t>
  </si>
  <si>
    <t>Camarones</t>
  </si>
  <si>
    <t>Iquique</t>
  </si>
  <si>
    <t>Pica</t>
  </si>
  <si>
    <t>Pozo Almonte</t>
  </si>
  <si>
    <t>Huara</t>
  </si>
  <si>
    <t>Camiña</t>
  </si>
  <si>
    <t>Colchane</t>
  </si>
  <si>
    <t>Alto Hospicio</t>
  </si>
  <si>
    <t>Putre</t>
  </si>
  <si>
    <t>General Lagos</t>
  </si>
  <si>
    <t>TOTALES</t>
  </si>
  <si>
    <t>NIVEL NACIONAL</t>
  </si>
  <si>
    <t>Tocopilla</t>
  </si>
  <si>
    <t>María Elena</t>
  </si>
  <si>
    <t>Antofagasta</t>
  </si>
  <si>
    <t>Taltal</t>
  </si>
  <si>
    <t>Mejillones</t>
  </si>
  <si>
    <t>Sierra Gorda</t>
  </si>
  <si>
    <t>Calama</t>
  </si>
  <si>
    <t>Ollague</t>
  </si>
  <si>
    <t>San Pedro de Atacama</t>
  </si>
  <si>
    <t>Chañaral</t>
  </si>
  <si>
    <t>Diego de Almagro</t>
  </si>
  <si>
    <t>Copiapó</t>
  </si>
  <si>
    <t>Caldera</t>
  </si>
  <si>
    <t>Tierra Amarilla</t>
  </si>
  <si>
    <t>Vallenar</t>
  </si>
  <si>
    <t>Freirina</t>
  </si>
  <si>
    <t>Huasco</t>
  </si>
  <si>
    <t>Alto del Carmen</t>
  </si>
  <si>
    <t>Isla de Pascua</t>
  </si>
  <si>
    <t>La Ligua</t>
  </si>
  <si>
    <t>Petorca</t>
  </si>
  <si>
    <t>Cabildo</t>
  </si>
  <si>
    <t>Zapallar</t>
  </si>
  <si>
    <t>Papudo</t>
  </si>
  <si>
    <t>Valparaíso</t>
  </si>
  <si>
    <t>Viña del Mar</t>
  </si>
  <si>
    <t>Villa Alemana</t>
  </si>
  <si>
    <t>Quilpué</t>
  </si>
  <si>
    <t>Casablanca</t>
  </si>
  <si>
    <t>Quintero</t>
  </si>
  <si>
    <t>Puchuncaví</t>
  </si>
  <si>
    <t>Juan Fernández</t>
  </si>
  <si>
    <t>Concón</t>
  </si>
  <si>
    <t>San Antonio</t>
  </si>
  <si>
    <t>Santo Domingo</t>
  </si>
  <si>
    <t>Cartagena</t>
  </si>
  <si>
    <t>El Tabo</t>
  </si>
  <si>
    <t>El Quisco</t>
  </si>
  <si>
    <t>Algarrobo</t>
  </si>
  <si>
    <t>Quillota</t>
  </si>
  <si>
    <t>Nogales</t>
  </si>
  <si>
    <t>Hijuelas</t>
  </si>
  <si>
    <t>Calera</t>
  </si>
  <si>
    <t>La Cruz</t>
  </si>
  <si>
    <t>Limache</t>
  </si>
  <si>
    <t>Olmué</t>
  </si>
  <si>
    <t>San Felipe</t>
  </si>
  <si>
    <t>Panquehue</t>
  </si>
  <si>
    <t>Catemu</t>
  </si>
  <si>
    <t>Putaendo</t>
  </si>
  <si>
    <t>Santa María</t>
  </si>
  <si>
    <t>Llay Llay</t>
  </si>
  <si>
    <t>Los Andes</t>
  </si>
  <si>
    <t>Calle Larga</t>
  </si>
  <si>
    <t>San Esteban</t>
  </si>
  <si>
    <t>Rinconada</t>
  </si>
  <si>
    <t>Rancagua</t>
  </si>
  <si>
    <t>Machalí</t>
  </si>
  <si>
    <t>Graneros</t>
  </si>
  <si>
    <t>Mostazal</t>
  </si>
  <si>
    <t>Doñihue</t>
  </si>
  <si>
    <t>Coltauco</t>
  </si>
  <si>
    <t>Codegua</t>
  </si>
  <si>
    <t>Peumo</t>
  </si>
  <si>
    <t>Las Cabras</t>
  </si>
  <si>
    <t>San Vicente</t>
  </si>
  <si>
    <t>Pichidegua</t>
  </si>
  <si>
    <t>Rengo</t>
  </si>
  <si>
    <t>Requinoa</t>
  </si>
  <si>
    <t>Olivar</t>
  </si>
  <si>
    <t>Malloa</t>
  </si>
  <si>
    <t>Coinco</t>
  </si>
  <si>
    <t>Quinta de Tilcoco</t>
  </si>
  <si>
    <t>San Fernando</t>
  </si>
  <si>
    <t>Chimbarongo</t>
  </si>
  <si>
    <t>Nancagua</t>
  </si>
  <si>
    <t>Placilla</t>
  </si>
  <si>
    <t>Santa Cruz</t>
  </si>
  <si>
    <t>Lolol</t>
  </si>
  <si>
    <t>Palmilla</t>
  </si>
  <si>
    <t>Peralillo</t>
  </si>
  <si>
    <t>Chépica</t>
  </si>
  <si>
    <t>Pumanque</t>
  </si>
  <si>
    <t>Pichilemu</t>
  </si>
  <si>
    <t>Navidad</t>
  </si>
  <si>
    <t>Litueche</t>
  </si>
  <si>
    <t>La Estrella</t>
  </si>
  <si>
    <t>Marchihue</t>
  </si>
  <si>
    <t>Paredones</t>
  </si>
  <si>
    <t>Curicó</t>
  </si>
  <si>
    <t>Teno</t>
  </si>
  <si>
    <t>Romeral</t>
  </si>
  <si>
    <t>Rauco</t>
  </si>
  <si>
    <t>Licantén</t>
  </si>
  <si>
    <t>Vichuquén</t>
  </si>
  <si>
    <t>Hualañé</t>
  </si>
  <si>
    <t>Molina</t>
  </si>
  <si>
    <t>Sagrada Familia</t>
  </si>
  <si>
    <t>Talca</t>
  </si>
  <si>
    <t>San Clemente</t>
  </si>
  <si>
    <t>Pelarco</t>
  </si>
  <si>
    <t>Río Claro</t>
  </si>
  <si>
    <t>Pencahue</t>
  </si>
  <si>
    <t>Maule</t>
  </si>
  <si>
    <t>Curepto</t>
  </si>
  <si>
    <t>Constitución</t>
  </si>
  <si>
    <t>Empedrado</t>
  </si>
  <si>
    <t>San Rafael</t>
  </si>
  <si>
    <t>Linares</t>
  </si>
  <si>
    <t>Yerbas Buenas</t>
  </si>
  <si>
    <t>Colbún</t>
  </si>
  <si>
    <t>Longaví</t>
  </si>
  <si>
    <t>Parral</t>
  </si>
  <si>
    <t>Retiro</t>
  </si>
  <si>
    <t>Villa Alegre</t>
  </si>
  <si>
    <t>San Javier</t>
  </si>
  <si>
    <t>Cauquenes</t>
  </si>
  <si>
    <t>Pelluhue</t>
  </si>
  <si>
    <t>Chanco</t>
  </si>
  <si>
    <t>Chillán</t>
  </si>
  <si>
    <t>Pinto</t>
  </si>
  <si>
    <t>Coihueco</t>
  </si>
  <si>
    <t>Quirihue</t>
  </si>
  <si>
    <t>Ninhue</t>
  </si>
  <si>
    <t>Portezuelo</t>
  </si>
  <si>
    <t>Cobquecura</t>
  </si>
  <si>
    <t>Trehuaco</t>
  </si>
  <si>
    <t>San Carlos</t>
  </si>
  <si>
    <t>Ñiquén</t>
  </si>
  <si>
    <t>San Fabián</t>
  </si>
  <si>
    <t>San Nicolás</t>
  </si>
  <si>
    <t>Bulnes</t>
  </si>
  <si>
    <t>San Ignacio</t>
  </si>
  <si>
    <t>Quillón</t>
  </si>
  <si>
    <t>Yungay</t>
  </si>
  <si>
    <t>Pemuco</t>
  </si>
  <si>
    <t>El Carmen</t>
  </si>
  <si>
    <t>Ranquil</t>
  </si>
  <si>
    <t>Coelemu</t>
  </si>
  <si>
    <t>Chillán Viejo</t>
  </si>
  <si>
    <t>Concepción</t>
  </si>
  <si>
    <t>Penco</t>
  </si>
  <si>
    <t>Hualqui</t>
  </si>
  <si>
    <t>Florida</t>
  </si>
  <si>
    <t>Tomé</t>
  </si>
  <si>
    <t>Talcahuano</t>
  </si>
  <si>
    <t>Coronel</t>
  </si>
  <si>
    <t>Lota</t>
  </si>
  <si>
    <t>Santa Juana</t>
  </si>
  <si>
    <t>San Pedro De La Paz</t>
  </si>
  <si>
    <t>Chiguayante</t>
  </si>
  <si>
    <t>Hualpén</t>
  </si>
  <si>
    <t>Arauco</t>
  </si>
  <si>
    <t>Curanilahue</t>
  </si>
  <si>
    <t>Lebu</t>
  </si>
  <si>
    <t>Los Alamos</t>
  </si>
  <si>
    <t>Cañete</t>
  </si>
  <si>
    <t>Contulmo</t>
  </si>
  <si>
    <t>Tirua</t>
  </si>
  <si>
    <t>Los Angeles</t>
  </si>
  <si>
    <t>Santa Bárbara</t>
  </si>
  <si>
    <t>Laja</t>
  </si>
  <si>
    <t>Quilleco</t>
  </si>
  <si>
    <t>Nacimiento</t>
  </si>
  <si>
    <t>Negrete</t>
  </si>
  <si>
    <t>Mulchén</t>
  </si>
  <si>
    <t>Quilaco</t>
  </si>
  <si>
    <t>Yumbel</t>
  </si>
  <si>
    <t>Cabrero</t>
  </si>
  <si>
    <t>San Rosendo</t>
  </si>
  <si>
    <t>Tucapel</t>
  </si>
  <si>
    <t>Antuco</t>
  </si>
  <si>
    <t>Alto Biobío</t>
  </si>
  <si>
    <t>La Serena</t>
  </si>
  <si>
    <t>La Higuera</t>
  </si>
  <si>
    <t>Coquimbo</t>
  </si>
  <si>
    <t>Andacollo</t>
  </si>
  <si>
    <t>Vicuña</t>
  </si>
  <si>
    <t>Paihuano</t>
  </si>
  <si>
    <t>Ovalle</t>
  </si>
  <si>
    <t>Monte Patria</t>
  </si>
  <si>
    <t>Punitaqui</t>
  </si>
  <si>
    <t>Combarbalá</t>
  </si>
  <si>
    <t>Río Hurtado</t>
  </si>
  <si>
    <t>Illapel</t>
  </si>
  <si>
    <t>Salamanca</t>
  </si>
  <si>
    <t>Los Vilos</t>
  </si>
  <si>
    <t>Canela</t>
  </si>
  <si>
    <t>Angol</t>
  </si>
  <si>
    <t>Purén</t>
  </si>
  <si>
    <t>Los Sauces</t>
  </si>
  <si>
    <t>Renaico</t>
  </si>
  <si>
    <t>Collipulli</t>
  </si>
  <si>
    <t>Ercilla</t>
  </si>
  <si>
    <t>Traiguén</t>
  </si>
  <si>
    <t>Lumaco</t>
  </si>
  <si>
    <t>Victoria</t>
  </si>
  <si>
    <t>Curacautín</t>
  </si>
  <si>
    <t>Lonquimay</t>
  </si>
  <si>
    <t>Temuco</t>
  </si>
  <si>
    <t>Vilcún</t>
  </si>
  <si>
    <t>Freire</t>
  </si>
  <si>
    <t>Cunco</t>
  </si>
  <si>
    <t>Lautaro</t>
  </si>
  <si>
    <t>Perquenco</t>
  </si>
  <si>
    <t>Galvarino</t>
  </si>
  <si>
    <t>Nueva Imperial</t>
  </si>
  <si>
    <t>Carahue</t>
  </si>
  <si>
    <t>Saavedra</t>
  </si>
  <si>
    <t>Pitrufquén</t>
  </si>
  <si>
    <t>Gorbea</t>
  </si>
  <si>
    <t>Toltén</t>
  </si>
  <si>
    <t>Loncoche</t>
  </si>
  <si>
    <t>Villarrica</t>
  </si>
  <si>
    <t>Pucón</t>
  </si>
  <si>
    <t>Melipeuco</t>
  </si>
  <si>
    <t>Curarrehue</t>
  </si>
  <si>
    <t>Teodoro Schmidt</t>
  </si>
  <si>
    <t>Padre Las Casas</t>
  </si>
  <si>
    <t>Cholchol</t>
  </si>
  <si>
    <t>Valdivia</t>
  </si>
  <si>
    <t>Mariquina</t>
  </si>
  <si>
    <t>Lanco</t>
  </si>
  <si>
    <t>Los Lagos</t>
  </si>
  <si>
    <t>Futrono</t>
  </si>
  <si>
    <t>Corral</t>
  </si>
  <si>
    <t>Máfil</t>
  </si>
  <si>
    <t>Panguipulli</t>
  </si>
  <si>
    <t>La Unión</t>
  </si>
  <si>
    <t>Paillaco</t>
  </si>
  <si>
    <t>Río Bueno</t>
  </si>
  <si>
    <t>Lago Ranco</t>
  </si>
  <si>
    <t>Osorno</t>
  </si>
  <si>
    <t>San Pablo</t>
  </si>
  <si>
    <t>Puerto Octay</t>
  </si>
  <si>
    <t>Puyehue</t>
  </si>
  <si>
    <t>Río Negro</t>
  </si>
  <si>
    <t>Purranque</t>
  </si>
  <si>
    <t>San Juan de la Costa</t>
  </si>
  <si>
    <t>Puerto Montt</t>
  </si>
  <si>
    <t>Cochamó</t>
  </si>
  <si>
    <t>Puerto Varas</t>
  </si>
  <si>
    <t>Fresia</t>
  </si>
  <si>
    <t>Frutillar</t>
  </si>
  <si>
    <t>Llanquihue</t>
  </si>
  <si>
    <t>Maullín</t>
  </si>
  <si>
    <t>Los Muermos</t>
  </si>
  <si>
    <t>Calbuco</t>
  </si>
  <si>
    <t>Castro</t>
  </si>
  <si>
    <t>Chonchi</t>
  </si>
  <si>
    <t>Queilén</t>
  </si>
  <si>
    <t>Quellón</t>
  </si>
  <si>
    <t>Puqueldón</t>
  </si>
  <si>
    <t>Ancud</t>
  </si>
  <si>
    <t>Quemchi</t>
  </si>
  <si>
    <t>Dalcahue</t>
  </si>
  <si>
    <t>Curaco de Vélez</t>
  </si>
  <si>
    <t>Quinchao</t>
  </si>
  <si>
    <t>Chaitén</t>
  </si>
  <si>
    <t>Hualaihue</t>
  </si>
  <si>
    <t>Futaleufú</t>
  </si>
  <si>
    <t>Palena</t>
  </si>
  <si>
    <t>Aisén</t>
  </si>
  <si>
    <t>Cisnes</t>
  </si>
  <si>
    <t>Guaitecas</t>
  </si>
  <si>
    <t>Chile Chico</t>
  </si>
  <si>
    <t>Río Ibáñez</t>
  </si>
  <si>
    <t>Cochrane</t>
  </si>
  <si>
    <t>O'higgins</t>
  </si>
  <si>
    <t>Tortel</t>
  </si>
  <si>
    <t>Coihaique</t>
  </si>
  <si>
    <t>Lago Verde</t>
  </si>
  <si>
    <t>Natales</t>
  </si>
  <si>
    <t>Torres del Paine</t>
  </si>
  <si>
    <t>Río Verde</t>
  </si>
  <si>
    <t>San Gregorio</t>
  </si>
  <si>
    <t>Punta Arenas</t>
  </si>
  <si>
    <t>Laguna Blanca</t>
  </si>
  <si>
    <t>Porvenir</t>
  </si>
  <si>
    <t>Primavera</t>
  </si>
  <si>
    <t>Timaukel</t>
  </si>
  <si>
    <t>Cabo de Hornos</t>
  </si>
  <si>
    <t>Santiago</t>
  </si>
  <si>
    <t>Providencia</t>
  </si>
  <si>
    <t>Ñuñoa</t>
  </si>
  <si>
    <t>San Miguel</t>
  </si>
  <si>
    <t>Quinta Normal</t>
  </si>
  <si>
    <t>Las Condes</t>
  </si>
  <si>
    <t>Maipú</t>
  </si>
  <si>
    <t>La Cisterna</t>
  </si>
  <si>
    <t>Pudahuel</t>
  </si>
  <si>
    <t>Renca</t>
  </si>
  <si>
    <t>Quilicura</t>
  </si>
  <si>
    <t>Conchalí</t>
  </si>
  <si>
    <t>La Florida</t>
  </si>
  <si>
    <t>La Granja</t>
  </si>
  <si>
    <t>La Reina</t>
  </si>
  <si>
    <t>Macul</t>
  </si>
  <si>
    <t>Peñalolén</t>
  </si>
  <si>
    <t>San Ramón</t>
  </si>
  <si>
    <t>La Pintana</t>
  </si>
  <si>
    <t>Lo Prado</t>
  </si>
  <si>
    <t>Cerro Navia</t>
  </si>
  <si>
    <t>Estación Central</t>
  </si>
  <si>
    <t>Huechuraba</t>
  </si>
  <si>
    <t>Recoleta</t>
  </si>
  <si>
    <t>Vitacura</t>
  </si>
  <si>
    <t>Lo Barnechea</t>
  </si>
  <si>
    <t>Pedro Aguirre Cerda</t>
  </si>
  <si>
    <t>San Joaquín</t>
  </si>
  <si>
    <t>Lo Espejo</t>
  </si>
  <si>
    <t>El Bosque</t>
  </si>
  <si>
    <t>Cerrillos</t>
  </si>
  <si>
    <t>Independencia</t>
  </si>
  <si>
    <t>Colina</t>
  </si>
  <si>
    <t>Lampa</t>
  </si>
  <si>
    <t>Til til</t>
  </si>
  <si>
    <t>Puente Alto</t>
  </si>
  <si>
    <t>Pirque</t>
  </si>
  <si>
    <t>San José de Maipo</t>
  </si>
  <si>
    <t>San Bernardo</t>
  </si>
  <si>
    <t>Calera de Tango</t>
  </si>
  <si>
    <t>Buin</t>
  </si>
  <si>
    <t>Paine</t>
  </si>
  <si>
    <t>Talagante</t>
  </si>
  <si>
    <t>Isla de Maipo</t>
  </si>
  <si>
    <t>El Monte</t>
  </si>
  <si>
    <t>Peñaflor</t>
  </si>
  <si>
    <t>Padre Hurtado</t>
  </si>
  <si>
    <t>Melipilla</t>
  </si>
  <si>
    <t>María Pinto</t>
  </si>
  <si>
    <t>Curacaví</t>
  </si>
  <si>
    <t>San Pedro</t>
  </si>
  <si>
    <t>Alhué</t>
  </si>
  <si>
    <t>Región</t>
  </si>
  <si>
    <t xml:space="preserve">Totales </t>
  </si>
  <si>
    <t>I</t>
  </si>
  <si>
    <t>II</t>
  </si>
  <si>
    <t>III</t>
  </si>
  <si>
    <t>IV</t>
  </si>
  <si>
    <t>V</t>
  </si>
  <si>
    <t>VI</t>
  </si>
  <si>
    <t>VII</t>
  </si>
  <si>
    <t>VIII</t>
  </si>
  <si>
    <t>IX</t>
  </si>
  <si>
    <t>X</t>
  </si>
  <si>
    <t>XI</t>
  </si>
  <si>
    <t>XII</t>
  </si>
  <si>
    <t>$</t>
  </si>
  <si>
    <t>Tramo Inferior</t>
  </si>
  <si>
    <t>Tramo Superior</t>
  </si>
  <si>
    <t xml:space="preserve"> </t>
  </si>
  <si>
    <t>XIII</t>
  </si>
  <si>
    <t>XIV</t>
  </si>
  <si>
    <t>XV</t>
  </si>
  <si>
    <t>XVI</t>
  </si>
  <si>
    <t>Tarapacá</t>
  </si>
  <si>
    <t>Atacama</t>
  </si>
  <si>
    <t>Lib. Gral Bernardo O´Higgns</t>
  </si>
  <si>
    <t>Bio Bio</t>
  </si>
  <si>
    <t>Araucanía</t>
  </si>
  <si>
    <t>Aisén del Gral Carlos I.del Campo</t>
  </si>
  <si>
    <t>Magallanes y de la Antártica Chilena</t>
  </si>
  <si>
    <t>Metropolitana</t>
  </si>
  <si>
    <t>Los Ríos</t>
  </si>
  <si>
    <t>Arica y Parinacota</t>
  </si>
  <si>
    <t>Ñuble</t>
  </si>
  <si>
    <t>REGIÓN DE TARAPACÁ I</t>
  </si>
  <si>
    <t>REGIÓN DE ANTOFAGASTA II</t>
  </si>
  <si>
    <t>REGIÓN DE ATACAMA III</t>
  </si>
  <si>
    <t>REGIÓN DE COQUIMBO IV</t>
  </si>
  <si>
    <t>REGIÓN DEL LIBERTADOR GENERAL BERNARDO O'HIGGINS VI</t>
  </si>
  <si>
    <t>REGIÓN DEL MAULE VII</t>
  </si>
  <si>
    <t>REGIÓN DEL BIO BIO VIII</t>
  </si>
  <si>
    <t>REGIÓN DE LOS LAGOS X</t>
  </si>
  <si>
    <t>REGIÓN DE LOS RÍOS XIV</t>
  </si>
  <si>
    <t>REGIÓN DE ARICA Y PARINACOTA XV</t>
  </si>
  <si>
    <t>REGIÓN DE ÑUBLE XVI</t>
  </si>
  <si>
    <t>01101</t>
  </si>
  <si>
    <t>01401</t>
  </si>
  <si>
    <t>01402</t>
  </si>
  <si>
    <t>01107</t>
  </si>
  <si>
    <t>01403</t>
  </si>
  <si>
    <t>01404</t>
  </si>
  <si>
    <t>01405</t>
  </si>
  <si>
    <t>Código Presidencial</t>
  </si>
  <si>
    <t>02101</t>
  </si>
  <si>
    <t>03303</t>
  </si>
  <si>
    <t>02103</t>
  </si>
  <si>
    <t>02102</t>
  </si>
  <si>
    <t>02104</t>
  </si>
  <si>
    <t>02201</t>
  </si>
  <si>
    <t>02202</t>
  </si>
  <si>
    <t>02203</t>
  </si>
  <si>
    <t>02301</t>
  </si>
  <si>
    <t>02302</t>
  </si>
  <si>
    <t>03101</t>
  </si>
  <si>
    <t>07101</t>
  </si>
  <si>
    <t>03102</t>
  </si>
  <si>
    <t>03103</t>
  </si>
  <si>
    <t>03201</t>
  </si>
  <si>
    <t>03202</t>
  </si>
  <si>
    <t>03301</t>
  </si>
  <si>
    <t>03302</t>
  </si>
  <si>
    <t>03304</t>
  </si>
  <si>
    <t>04101</t>
  </si>
  <si>
    <t>04102</t>
  </si>
  <si>
    <t>04103</t>
  </si>
  <si>
    <t>04104</t>
  </si>
  <si>
    <t>04105</t>
  </si>
  <si>
    <t>04106</t>
  </si>
  <si>
    <t>04201</t>
  </si>
  <si>
    <t>04203</t>
  </si>
  <si>
    <t>04204</t>
  </si>
  <si>
    <t>04301</t>
  </si>
  <si>
    <t>04302</t>
  </si>
  <si>
    <t>04303</t>
  </si>
  <si>
    <t>04304</t>
  </si>
  <si>
    <t>04305</t>
  </si>
  <si>
    <t>04202</t>
  </si>
  <si>
    <t>05101</t>
  </si>
  <si>
    <t>05102</t>
  </si>
  <si>
    <t>06108</t>
  </si>
  <si>
    <t>07103</t>
  </si>
  <si>
    <t>05103</t>
  </si>
  <si>
    <t>05104</t>
  </si>
  <si>
    <t>05105</t>
  </si>
  <si>
    <t>05107</t>
  </si>
  <si>
    <t>05109</t>
  </si>
  <si>
    <t>05201</t>
  </si>
  <si>
    <t>05301</t>
  </si>
  <si>
    <t>05302</t>
  </si>
  <si>
    <t>05303</t>
  </si>
  <si>
    <t>05304</t>
  </si>
  <si>
    <t>05401</t>
  </si>
  <si>
    <t>05402</t>
  </si>
  <si>
    <t>05403</t>
  </si>
  <si>
    <t>05404</t>
  </si>
  <si>
    <t>05405</t>
  </si>
  <si>
    <t>05605</t>
  </si>
  <si>
    <t>05501</t>
  </si>
  <si>
    <t>05502</t>
  </si>
  <si>
    <t>05503</t>
  </si>
  <si>
    <t>05603</t>
  </si>
  <si>
    <t>05606</t>
  </si>
  <si>
    <t>05504</t>
  </si>
  <si>
    <t>05506</t>
  </si>
  <si>
    <t>05601</t>
  </si>
  <si>
    <t>05602</t>
  </si>
  <si>
    <t>05803</t>
  </si>
  <si>
    <t>05604</t>
  </si>
  <si>
    <t>07305</t>
  </si>
  <si>
    <t>05701</t>
  </si>
  <si>
    <t>05705</t>
  </si>
  <si>
    <t>05702</t>
  </si>
  <si>
    <t>05703</t>
  </si>
  <si>
    <t>05704</t>
  </si>
  <si>
    <t>05706</t>
  </si>
  <si>
    <t>05801</t>
  </si>
  <si>
    <t>05802</t>
  </si>
  <si>
    <t>05804</t>
  </si>
  <si>
    <t>06101</t>
  </si>
  <si>
    <t>06102</t>
  </si>
  <si>
    <t>06112</t>
  </si>
  <si>
    <t>06202</t>
  </si>
  <si>
    <t>16302</t>
  </si>
  <si>
    <t>06103</t>
  </si>
  <si>
    <t>06104</t>
  </si>
  <si>
    <t>08102</t>
  </si>
  <si>
    <t>09105</t>
  </si>
  <si>
    <t>13115</t>
  </si>
  <si>
    <t>06204</t>
  </si>
  <si>
    <t>08203</t>
  </si>
  <si>
    <t>09207</t>
  </si>
  <si>
    <t>06105</t>
  </si>
  <si>
    <t>06109</t>
  </si>
  <si>
    <t>06201</t>
  </si>
  <si>
    <t>06203</t>
  </si>
  <si>
    <t>06205</t>
  </si>
  <si>
    <t>06206</t>
  </si>
  <si>
    <t>06106</t>
  </si>
  <si>
    <t>16206</t>
  </si>
  <si>
    <t>06107</t>
  </si>
  <si>
    <t>06110</t>
  </si>
  <si>
    <t>06111</t>
  </si>
  <si>
    <t>06113</t>
  </si>
  <si>
    <t>06114</t>
  </si>
  <si>
    <t>06115</t>
  </si>
  <si>
    <t>06116</t>
  </si>
  <si>
    <t>06117</t>
  </si>
  <si>
    <t>06301</t>
  </si>
  <si>
    <t>06302</t>
  </si>
  <si>
    <t>06303</t>
  </si>
  <si>
    <t>06304</t>
  </si>
  <si>
    <t>06305</t>
  </si>
  <si>
    <t>06306</t>
  </si>
  <si>
    <t>06307</t>
  </si>
  <si>
    <t>06308</t>
  </si>
  <si>
    <t>06309</t>
  </si>
  <si>
    <t>06310</t>
  </si>
  <si>
    <t>07201</t>
  </si>
  <si>
    <t>07102</t>
  </si>
  <si>
    <t>09210</t>
  </si>
  <si>
    <t>07104</t>
  </si>
  <si>
    <t>07402</t>
  </si>
  <si>
    <t>07105</t>
  </si>
  <si>
    <t>07106</t>
  </si>
  <si>
    <t>07401</t>
  </si>
  <si>
    <t>07107</t>
  </si>
  <si>
    <t>07108</t>
  </si>
  <si>
    <t>07109</t>
  </si>
  <si>
    <t>07110</t>
  </si>
  <si>
    <t>07202</t>
  </si>
  <si>
    <t>07203</t>
  </si>
  <si>
    <t>07301</t>
  </si>
  <si>
    <t>07302</t>
  </si>
  <si>
    <t>07303</t>
  </si>
  <si>
    <t>07304</t>
  </si>
  <si>
    <t>07306</t>
  </si>
  <si>
    <t>07403</t>
  </si>
  <si>
    <t>07405</t>
  </si>
  <si>
    <t>07307</t>
  </si>
  <si>
    <t>07308</t>
  </si>
  <si>
    <t>07406</t>
  </si>
  <si>
    <t>07408</t>
  </si>
  <si>
    <t>07309</t>
  </si>
  <si>
    <t>07404</t>
  </si>
  <si>
    <t>07407</t>
  </si>
  <si>
    <t>08101</t>
  </si>
  <si>
    <t>13111</t>
  </si>
  <si>
    <t>08103</t>
  </si>
  <si>
    <t>08104</t>
  </si>
  <si>
    <t>08106</t>
  </si>
  <si>
    <t>08109</t>
  </si>
  <si>
    <t>08301</t>
  </si>
  <si>
    <t>08302</t>
  </si>
  <si>
    <t>08204</t>
  </si>
  <si>
    <t>08305</t>
  </si>
  <si>
    <t>08105</t>
  </si>
  <si>
    <t>08107</t>
  </si>
  <si>
    <t>08207</t>
  </si>
  <si>
    <t>08108</t>
  </si>
  <si>
    <t>08110</t>
  </si>
  <si>
    <t>08111</t>
  </si>
  <si>
    <t>08112</t>
  </si>
  <si>
    <t>08201</t>
  </si>
  <si>
    <t>08202</t>
  </si>
  <si>
    <t>08304</t>
  </si>
  <si>
    <t>08307</t>
  </si>
  <si>
    <t>08206</t>
  </si>
  <si>
    <t>13114</t>
  </si>
  <si>
    <t>08306</t>
  </si>
  <si>
    <t>08309</t>
  </si>
  <si>
    <t>08303</t>
  </si>
  <si>
    <t>08308</t>
  </si>
  <si>
    <t>08310</t>
  </si>
  <si>
    <t>08311</t>
  </si>
  <si>
    <t>08312</t>
  </si>
  <si>
    <t>08313</t>
  </si>
  <si>
    <t>08314</t>
  </si>
  <si>
    <t>16101</t>
  </si>
  <si>
    <t>16102</t>
  </si>
  <si>
    <t>16202</t>
  </si>
  <si>
    <t>16203</t>
  </si>
  <si>
    <t>16103</t>
  </si>
  <si>
    <t>16104</t>
  </si>
  <si>
    <t>16204</t>
  </si>
  <si>
    <t>16303</t>
  </si>
  <si>
    <t>16105</t>
  </si>
  <si>
    <t>16106</t>
  </si>
  <si>
    <t>16205</t>
  </si>
  <si>
    <t>16107</t>
  </si>
  <si>
    <t>16201</t>
  </si>
  <si>
    <t>12401</t>
  </si>
  <si>
    <t>16301</t>
  </si>
  <si>
    <t>16304</t>
  </si>
  <si>
    <t>16108</t>
  </si>
  <si>
    <t>16305</t>
  </si>
  <si>
    <t>16207</t>
  </si>
  <si>
    <t>16109</t>
  </si>
  <si>
    <t>09101</t>
  </si>
  <si>
    <t>09202</t>
  </si>
  <si>
    <t>09103</t>
  </si>
  <si>
    <t>09102</t>
  </si>
  <si>
    <t>09104</t>
  </si>
  <si>
    <t>09106</t>
  </si>
  <si>
    <t>09107</t>
  </si>
  <si>
    <t>09108</t>
  </si>
  <si>
    <t>09109</t>
  </si>
  <si>
    <t>09110</t>
  </si>
  <si>
    <t>09111</t>
  </si>
  <si>
    <t>09112</t>
  </si>
  <si>
    <t>09113</t>
  </si>
  <si>
    <t>09114</t>
  </si>
  <si>
    <t>09115</t>
  </si>
  <si>
    <t>09116</t>
  </si>
  <si>
    <t>09117</t>
  </si>
  <si>
    <t>09118</t>
  </si>
  <si>
    <t>09119</t>
  </si>
  <si>
    <t>09120</t>
  </si>
  <si>
    <t>09121</t>
  </si>
  <si>
    <t>09201</t>
  </si>
  <si>
    <t>09203</t>
  </si>
  <si>
    <t>09204</t>
  </si>
  <si>
    <t>09205</t>
  </si>
  <si>
    <t>09206</t>
  </si>
  <si>
    <t>09208</t>
  </si>
  <si>
    <t>09209</t>
  </si>
  <si>
    <t>09211</t>
  </si>
  <si>
    <t>10101</t>
  </si>
  <si>
    <t>10102</t>
  </si>
  <si>
    <t>10106</t>
  </si>
  <si>
    <t>10103</t>
  </si>
  <si>
    <t>10104</t>
  </si>
  <si>
    <t>10105</t>
  </si>
  <si>
    <t>10107</t>
  </si>
  <si>
    <t>10108</t>
  </si>
  <si>
    <t>10109</t>
  </si>
  <si>
    <t>10201</t>
  </si>
  <si>
    <t>10202</t>
  </si>
  <si>
    <t>10203</t>
  </si>
  <si>
    <t>10204</t>
  </si>
  <si>
    <t>10205</t>
  </si>
  <si>
    <t>10206</t>
  </si>
  <si>
    <t>10207</t>
  </si>
  <si>
    <t>10301</t>
  </si>
  <si>
    <t>10209</t>
  </si>
  <si>
    <t>10210</t>
  </si>
  <si>
    <t>10302</t>
  </si>
  <si>
    <t>10402</t>
  </si>
  <si>
    <t>10303</t>
  </si>
  <si>
    <t>10304</t>
  </si>
  <si>
    <t>10305</t>
  </si>
  <si>
    <t>10306</t>
  </si>
  <si>
    <t>10307</t>
  </si>
  <si>
    <t>10401</t>
  </si>
  <si>
    <t>10403</t>
  </si>
  <si>
    <t>10404</t>
  </si>
  <si>
    <t>11101</t>
  </si>
  <si>
    <t>11102</t>
  </si>
  <si>
    <t>11201</t>
  </si>
  <si>
    <t>11202</t>
  </si>
  <si>
    <t>11402</t>
  </si>
  <si>
    <t>11303</t>
  </si>
  <si>
    <t>11203</t>
  </si>
  <si>
    <t>11301</t>
  </si>
  <si>
    <t>11302</t>
  </si>
  <si>
    <t>11401</t>
  </si>
  <si>
    <t>12101</t>
  </si>
  <si>
    <t>12102</t>
  </si>
  <si>
    <t>12103</t>
  </si>
  <si>
    <t>12104</t>
  </si>
  <si>
    <t>12201</t>
  </si>
  <si>
    <t>12301</t>
  </si>
  <si>
    <t>12302</t>
  </si>
  <si>
    <t>12303</t>
  </si>
  <si>
    <t>12402</t>
  </si>
  <si>
    <t>13101</t>
  </si>
  <si>
    <t>13103</t>
  </si>
  <si>
    <t>13105</t>
  </si>
  <si>
    <t>13106</t>
  </si>
  <si>
    <t>13107</t>
  </si>
  <si>
    <t>13108</t>
  </si>
  <si>
    <t>13109</t>
  </si>
  <si>
    <t>13110</t>
  </si>
  <si>
    <t>13113</t>
  </si>
  <si>
    <t>13128</t>
  </si>
  <si>
    <t>13131</t>
  </si>
  <si>
    <t>13132</t>
  </si>
  <si>
    <t>13201</t>
  </si>
  <si>
    <t>13202</t>
  </si>
  <si>
    <t>13203</t>
  </si>
  <si>
    <t>13301</t>
  </si>
  <si>
    <t>13302</t>
  </si>
  <si>
    <t>13102</t>
  </si>
  <si>
    <t>13123</t>
  </si>
  <si>
    <t>13104</t>
  </si>
  <si>
    <t>13112</t>
  </si>
  <si>
    <t>13119</t>
  </si>
  <si>
    <t>13116</t>
  </si>
  <si>
    <t>13117</t>
  </si>
  <si>
    <t>13129</t>
  </si>
  <si>
    <t>13118</t>
  </si>
  <si>
    <t>13125</t>
  </si>
  <si>
    <t>13121</t>
  </si>
  <si>
    <t>13120</t>
  </si>
  <si>
    <t>13122</t>
  </si>
  <si>
    <t>13124</t>
  </si>
  <si>
    <t>13126</t>
  </si>
  <si>
    <t>12127</t>
  </si>
  <si>
    <t>13130</t>
  </si>
  <si>
    <t>13503</t>
  </si>
  <si>
    <t>13404</t>
  </si>
  <si>
    <t>13401</t>
  </si>
  <si>
    <t>13601</t>
  </si>
  <si>
    <t>13402</t>
  </si>
  <si>
    <t>13303</t>
  </si>
  <si>
    <t>13403</t>
  </si>
  <si>
    <t>13501</t>
  </si>
  <si>
    <t>13502</t>
  </si>
  <si>
    <t>13504</t>
  </si>
  <si>
    <t>13505</t>
  </si>
  <si>
    <t>13602</t>
  </si>
  <si>
    <t>13603</t>
  </si>
  <si>
    <t>13604</t>
  </si>
  <si>
    <t>13605</t>
  </si>
  <si>
    <t>REGIÓN DE VALPARAÍSO V</t>
  </si>
  <si>
    <t>REGIÓN DE ARAUCANÍA IX</t>
  </si>
  <si>
    <t>REGIÓN DE AISÉN DEL GENERAL CARLOS IBÁÑEZ DEL CAMPO XI</t>
  </si>
  <si>
    <t>REGIÓN DE MAGALLANES Y DE LA ANTÁRTICA CHILENA XII</t>
  </si>
  <si>
    <t>REGIÓN METROPOLITANA DE SANTIAGO</t>
  </si>
  <si>
    <t>Municipal</t>
  </si>
  <si>
    <t>BONO ESPECIAL 2019</t>
  </si>
  <si>
    <t>Ley Nº 21.196 Artículo 76º</t>
  </si>
  <si>
    <t>Pers. Remun Liq. &lt;= a $ 702.227 Noviembre</t>
  </si>
  <si>
    <t>Monto Bono Esp. $ 190.180</t>
  </si>
  <si>
    <t>Pers. Remun Liq. &gt; a $ 702.227 y Rem Bruta &lt;= $ 2.557.475</t>
  </si>
  <si>
    <t>Monto Bono Esp. $ 94.062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</si>
</sst>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_-;\-* #,##0.00_-;_-* &quot;-&quot;??_-;_-@_-"/>
    <numFmt numFmtId="164" formatCode="_-* #,##0_-;\-* #,##0_-;_-* &quot;-&quot;??_-;_-@_-"/>
    <numFmt numFmtId="165" formatCode="_-[$€-2]\ * #,##0.00_-;\-[$€-2]\ * #,##0.00_-;_-[$€-2]\ * &quot;-&quot;??_-"/>
  </numFmts>
  <fonts count="27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9"/>
      <name val="Arial"/>
      <family val="2"/>
    </font>
    <font>
      <sz val="8"/>
      <name val="Verdana"/>
      <family val="2"/>
    </font>
    <font>
      <b/>
      <sz val="9"/>
      <color indexed="8"/>
      <name val="Verdana"/>
      <family val="2"/>
    </font>
    <font>
      <b/>
      <sz val="10"/>
      <color indexed="8"/>
      <name val="Verdana"/>
      <family val="2"/>
    </font>
    <font>
      <sz val="10"/>
      <color indexed="8"/>
      <name val="Verdana"/>
      <family val="2"/>
    </font>
    <font>
      <sz val="10"/>
      <name val="Verdana"/>
      <family val="2"/>
    </font>
    <font>
      <sz val="9"/>
      <name val="Verdana"/>
      <family val="2"/>
    </font>
    <font>
      <b/>
      <sz val="12"/>
      <color indexed="8"/>
      <name val="Verdana"/>
      <family val="2"/>
    </font>
    <font>
      <sz val="12"/>
      <name val="Verdana"/>
      <family val="2"/>
    </font>
    <font>
      <b/>
      <sz val="9"/>
      <name val="Arial"/>
      <family val="2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theme="1"/>
      <name val="Verdana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12"/>
      <name val="Arial"/>
      <family val="2"/>
    </font>
    <font>
      <sz val="10"/>
      <color theme="1"/>
      <name val="Verdana"/>
      <family val="2"/>
    </font>
    <font>
      <b/>
      <sz val="10"/>
      <name val="Verdana"/>
      <family val="2"/>
    </font>
    <font>
      <b/>
      <sz val="10"/>
      <color indexed="8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93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/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8"/>
      </right>
      <top/>
      <bottom style="medium">
        <color indexed="64"/>
      </bottom>
      <diagonal/>
    </border>
    <border>
      <left style="medium">
        <color indexed="64"/>
      </left>
      <right style="thin">
        <color indexed="8"/>
      </right>
      <top/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/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medium">
        <color indexed="64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8"/>
      </bottom>
      <diagonal/>
    </border>
    <border>
      <left style="medium">
        <color indexed="64"/>
      </left>
      <right/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8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8"/>
      </right>
      <top style="medium">
        <color indexed="64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8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8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8"/>
      </bottom>
      <diagonal/>
    </border>
  </borders>
  <cellStyleXfs count="7">
    <xf numFmtId="0" fontId="0" fillId="0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6" fillId="0" borderId="0"/>
    <xf numFmtId="0" fontId="5" fillId="0" borderId="0"/>
    <xf numFmtId="0" fontId="18" fillId="0" borderId="0"/>
    <xf numFmtId="0" fontId="7" fillId="0" borderId="0"/>
  </cellStyleXfs>
  <cellXfs count="382">
    <xf numFmtId="0" fontId="0" fillId="0" borderId="0" xfId="0"/>
    <xf numFmtId="3" fontId="0" fillId="0" borderId="0" xfId="0" applyNumberFormat="1"/>
    <xf numFmtId="0" fontId="0" fillId="0" borderId="0" xfId="0" applyBorder="1"/>
    <xf numFmtId="164" fontId="0" fillId="0" borderId="0" xfId="0" applyNumberFormat="1"/>
    <xf numFmtId="0" fontId="18" fillId="0" borderId="0" xfId="5"/>
    <xf numFmtId="0" fontId="18" fillId="0" borderId="0" xfId="5"/>
    <xf numFmtId="0" fontId="18" fillId="0" borderId="0" xfId="5"/>
    <xf numFmtId="0" fontId="18" fillId="0" borderId="0" xfId="5"/>
    <xf numFmtId="0" fontId="18" fillId="0" borderId="0" xfId="5"/>
    <xf numFmtId="0" fontId="18" fillId="0" borderId="0" xfId="5"/>
    <xf numFmtId="0" fontId="18" fillId="0" borderId="0" xfId="5"/>
    <xf numFmtId="0" fontId="18" fillId="0" borderId="0" xfId="5"/>
    <xf numFmtId="0" fontId="18" fillId="0" borderId="0" xfId="5"/>
    <xf numFmtId="0" fontId="18" fillId="0" borderId="0" xfId="5"/>
    <xf numFmtId="0" fontId="18" fillId="0" borderId="0" xfId="5"/>
    <xf numFmtId="49" fontId="18" fillId="0" borderId="0" xfId="5" applyNumberFormat="1"/>
    <xf numFmtId="164" fontId="0" fillId="0" borderId="0" xfId="2" applyNumberFormat="1" applyFont="1"/>
    <xf numFmtId="0" fontId="0" fillId="0" borderId="0" xfId="0" applyFill="1" applyBorder="1" applyAlignment="1">
      <alignment wrapText="1"/>
    </xf>
    <xf numFmtId="164" fontId="0" fillId="0" borderId="0" xfId="2" applyNumberFormat="1" applyFont="1" applyBorder="1"/>
    <xf numFmtId="164" fontId="0" fillId="0" borderId="0" xfId="0" applyNumberFormat="1" applyBorder="1"/>
    <xf numFmtId="3" fontId="0" fillId="0" borderId="0" xfId="0" applyNumberFormat="1" applyFill="1" applyBorder="1" applyAlignment="1">
      <alignment wrapText="1"/>
    </xf>
    <xf numFmtId="0" fontId="9" fillId="0" borderId="0" xfId="0" applyFont="1"/>
    <xf numFmtId="3" fontId="9" fillId="0" borderId="0" xfId="0" applyNumberFormat="1" applyFont="1"/>
    <xf numFmtId="0" fontId="8" fillId="0" borderId="0" xfId="0" applyFont="1"/>
    <xf numFmtId="0" fontId="4" fillId="0" borderId="0" xfId="0" applyFont="1"/>
    <xf numFmtId="0" fontId="11" fillId="0" borderId="1" xfId="0" applyFont="1" applyFill="1" applyBorder="1" applyAlignment="1">
      <alignment horizontal="center" vertical="center" wrapText="1"/>
    </xf>
    <xf numFmtId="0" fontId="11" fillId="0" borderId="16" xfId="0" applyFont="1" applyFill="1" applyBorder="1" applyAlignment="1">
      <alignment horizontal="center" vertical="center" wrapText="1"/>
    </xf>
    <xf numFmtId="0" fontId="11" fillId="0" borderId="12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wrapText="1"/>
    </xf>
    <xf numFmtId="0" fontId="11" fillId="0" borderId="12" xfId="0" applyFont="1" applyFill="1" applyBorder="1" applyAlignment="1">
      <alignment horizontal="center" wrapText="1"/>
    </xf>
    <xf numFmtId="0" fontId="19" fillId="0" borderId="0" xfId="5" applyFont="1"/>
    <xf numFmtId="0" fontId="13" fillId="0" borderId="0" xfId="0" applyFont="1"/>
    <xf numFmtId="164" fontId="13" fillId="0" borderId="0" xfId="0" applyNumberFormat="1" applyFont="1"/>
    <xf numFmtId="0" fontId="14" fillId="0" borderId="0" xfId="0" applyFont="1"/>
    <xf numFmtId="0" fontId="16" fillId="0" borderId="0" xfId="0" applyFont="1"/>
    <xf numFmtId="0" fontId="20" fillId="0" borderId="0" xfId="5" applyFont="1"/>
    <xf numFmtId="0" fontId="8" fillId="0" borderId="0" xfId="0" applyFont="1" applyFill="1" applyBorder="1" applyAlignment="1">
      <alignment wrapText="1"/>
    </xf>
    <xf numFmtId="0" fontId="17" fillId="0" borderId="0" xfId="0" applyFont="1"/>
    <xf numFmtId="0" fontId="21" fillId="0" borderId="0" xfId="5" applyFont="1"/>
    <xf numFmtId="0" fontId="22" fillId="0" borderId="0" xfId="5" applyFont="1"/>
    <xf numFmtId="164" fontId="19" fillId="0" borderId="0" xfId="5" applyNumberFormat="1" applyFont="1"/>
    <xf numFmtId="4" fontId="12" fillId="0" borderId="0" xfId="0" applyNumberFormat="1" applyFont="1" applyFill="1" applyBorder="1" applyAlignment="1">
      <alignment horizontal="center" wrapText="1"/>
    </xf>
    <xf numFmtId="3" fontId="11" fillId="0" borderId="1" xfId="0" applyNumberFormat="1" applyFont="1" applyFill="1" applyBorder="1" applyAlignment="1">
      <alignment wrapText="1"/>
    </xf>
    <xf numFmtId="0" fontId="11" fillId="0" borderId="48" xfId="0" applyFont="1" applyFill="1" applyBorder="1" applyAlignment="1">
      <alignment horizontal="center" vertical="center" wrapText="1"/>
    </xf>
    <xf numFmtId="0" fontId="11" fillId="0" borderId="49" xfId="0" applyFont="1" applyFill="1" applyBorder="1" applyAlignment="1">
      <alignment horizontal="center" vertical="center" wrapText="1"/>
    </xf>
    <xf numFmtId="0" fontId="11" fillId="0" borderId="50" xfId="0" applyFont="1" applyFill="1" applyBorder="1" applyAlignment="1">
      <alignment horizontal="center" vertical="center" wrapText="1"/>
    </xf>
    <xf numFmtId="0" fontId="1" fillId="0" borderId="0" xfId="0" applyFont="1"/>
    <xf numFmtId="0" fontId="10" fillId="0" borderId="42" xfId="0" applyFont="1" applyFill="1" applyBorder="1" applyAlignment="1">
      <alignment wrapText="1"/>
    </xf>
    <xf numFmtId="0" fontId="10" fillId="0" borderId="45" xfId="0" applyFont="1" applyFill="1" applyBorder="1" applyAlignment="1">
      <alignment wrapText="1"/>
    </xf>
    <xf numFmtId="0" fontId="11" fillId="0" borderId="44" xfId="0" applyFont="1" applyFill="1" applyBorder="1" applyAlignment="1">
      <alignment horizontal="center" wrapText="1"/>
    </xf>
    <xf numFmtId="0" fontId="11" fillId="0" borderId="45" xfId="0" applyFont="1" applyFill="1" applyBorder="1" applyAlignment="1">
      <alignment horizontal="center" wrapText="1"/>
    </xf>
    <xf numFmtId="3" fontId="12" fillId="0" borderId="53" xfId="2" applyNumberFormat="1" applyFont="1" applyFill="1" applyBorder="1" applyAlignment="1">
      <alignment wrapText="1"/>
    </xf>
    <xf numFmtId="3" fontId="12" fillId="0" borderId="13" xfId="2" applyNumberFormat="1" applyFont="1" applyFill="1" applyBorder="1" applyAlignment="1">
      <alignment wrapText="1"/>
    </xf>
    <xf numFmtId="3" fontId="12" fillId="0" borderId="15" xfId="2" applyNumberFormat="1" applyFont="1" applyFill="1" applyBorder="1" applyAlignment="1">
      <alignment wrapText="1"/>
    </xf>
    <xf numFmtId="3" fontId="12" fillId="0" borderId="32" xfId="2" applyNumberFormat="1" applyFont="1" applyFill="1" applyBorder="1" applyAlignment="1">
      <alignment wrapText="1"/>
    </xf>
    <xf numFmtId="0" fontId="12" fillId="0" borderId="39" xfId="0" applyFont="1" applyFill="1" applyBorder="1" applyAlignment="1">
      <alignment horizontal="center" wrapText="1"/>
    </xf>
    <xf numFmtId="0" fontId="12" fillId="0" borderId="55" xfId="0" applyFont="1" applyFill="1" applyBorder="1" applyAlignment="1">
      <alignment horizontal="center" wrapText="1"/>
    </xf>
    <xf numFmtId="3" fontId="11" fillId="0" borderId="2" xfId="0" applyNumberFormat="1" applyFont="1" applyFill="1" applyBorder="1" applyAlignment="1">
      <alignment wrapText="1"/>
    </xf>
    <xf numFmtId="0" fontId="12" fillId="0" borderId="62" xfId="0" applyFont="1" applyFill="1" applyBorder="1" applyAlignment="1">
      <alignment horizontal="center" wrapText="1"/>
    </xf>
    <xf numFmtId="0" fontId="12" fillId="0" borderId="31" xfId="0" applyFont="1" applyFill="1" applyBorder="1" applyAlignment="1">
      <alignment horizontal="center" wrapText="1"/>
    </xf>
    <xf numFmtId="0" fontId="12" fillId="0" borderId="40" xfId="0" applyFont="1" applyFill="1" applyBorder="1" applyAlignment="1">
      <alignment horizontal="center" wrapText="1"/>
    </xf>
    <xf numFmtId="0" fontId="12" fillId="0" borderId="63" xfId="0" applyFont="1" applyFill="1" applyBorder="1" applyAlignment="1">
      <alignment horizontal="center" wrapText="1"/>
    </xf>
    <xf numFmtId="0" fontId="12" fillId="0" borderId="64" xfId="0" applyFont="1" applyFill="1" applyBorder="1" applyAlignment="1">
      <alignment horizontal="center" wrapText="1"/>
    </xf>
    <xf numFmtId="0" fontId="12" fillId="0" borderId="60" xfId="0" applyFont="1" applyFill="1" applyBorder="1" applyAlignment="1">
      <alignment horizontal="center" wrapText="1"/>
    </xf>
    <xf numFmtId="0" fontId="0" fillId="0" borderId="0" xfId="0" applyFill="1" applyBorder="1" applyAlignment="1">
      <alignment wrapText="1"/>
    </xf>
    <xf numFmtId="3" fontId="12" fillId="0" borderId="74" xfId="2" applyNumberFormat="1" applyFont="1" applyFill="1" applyBorder="1" applyAlignment="1">
      <alignment wrapText="1"/>
    </xf>
    <xf numFmtId="3" fontId="12" fillId="0" borderId="69" xfId="2" applyNumberFormat="1" applyFont="1" applyFill="1" applyBorder="1" applyAlignment="1">
      <alignment wrapText="1"/>
    </xf>
    <xf numFmtId="3" fontId="12" fillId="0" borderId="70" xfId="2" applyNumberFormat="1" applyFont="1" applyFill="1" applyBorder="1" applyAlignment="1">
      <alignment wrapText="1"/>
    </xf>
    <xf numFmtId="3" fontId="12" fillId="0" borderId="61" xfId="2" applyNumberFormat="1" applyFont="1" applyFill="1" applyBorder="1" applyAlignment="1">
      <alignment wrapText="1"/>
    </xf>
    <xf numFmtId="3" fontId="12" fillId="0" borderId="20" xfId="2" applyNumberFormat="1" applyFont="1" applyFill="1" applyBorder="1" applyAlignment="1">
      <alignment wrapText="1"/>
    </xf>
    <xf numFmtId="3" fontId="12" fillId="0" borderId="23" xfId="2" applyNumberFormat="1" applyFont="1" applyFill="1" applyBorder="1" applyAlignment="1">
      <alignment wrapText="1"/>
    </xf>
    <xf numFmtId="3" fontId="12" fillId="0" borderId="66" xfId="2" applyNumberFormat="1" applyFont="1" applyFill="1" applyBorder="1" applyAlignment="1">
      <alignment wrapText="1"/>
    </xf>
    <xf numFmtId="3" fontId="12" fillId="0" borderId="24" xfId="2" applyNumberFormat="1" applyFont="1" applyFill="1" applyBorder="1" applyAlignment="1">
      <alignment wrapText="1"/>
    </xf>
    <xf numFmtId="3" fontId="12" fillId="0" borderId="25" xfId="2" applyNumberFormat="1" applyFont="1" applyFill="1" applyBorder="1" applyAlignment="1">
      <alignment wrapText="1"/>
    </xf>
    <xf numFmtId="3" fontId="12" fillId="0" borderId="26" xfId="2" applyNumberFormat="1" applyFont="1" applyFill="1" applyBorder="1" applyAlignment="1">
      <alignment wrapText="1"/>
    </xf>
    <xf numFmtId="3" fontId="12" fillId="0" borderId="27" xfId="2" applyNumberFormat="1" applyFont="1" applyFill="1" applyBorder="1" applyAlignment="1">
      <alignment wrapText="1"/>
    </xf>
    <xf numFmtId="3" fontId="12" fillId="0" borderId="33" xfId="2" applyNumberFormat="1" applyFont="1" applyFill="1" applyBorder="1" applyAlignment="1">
      <alignment wrapText="1"/>
    </xf>
    <xf numFmtId="3" fontId="12" fillId="0" borderId="28" xfId="2" applyNumberFormat="1" applyFont="1" applyFill="1" applyBorder="1" applyAlignment="1">
      <alignment wrapText="1"/>
    </xf>
    <xf numFmtId="0" fontId="1" fillId="0" borderId="0" xfId="0" applyFont="1" applyBorder="1"/>
    <xf numFmtId="0" fontId="8" fillId="0" borderId="0" xfId="0" applyNumberFormat="1" applyFont="1"/>
    <xf numFmtId="0" fontId="12" fillId="0" borderId="18" xfId="0" applyFont="1" applyFill="1" applyBorder="1" applyAlignment="1">
      <alignment horizontal="center" wrapText="1"/>
    </xf>
    <xf numFmtId="49" fontId="12" fillId="0" borderId="36" xfId="0" applyNumberFormat="1" applyFont="1" applyFill="1" applyBorder="1" applyAlignment="1">
      <alignment horizontal="center" wrapText="1"/>
    </xf>
    <xf numFmtId="0" fontId="12" fillId="2" borderId="36" xfId="0" applyFont="1" applyFill="1" applyBorder="1" applyAlignment="1">
      <alignment horizontal="left" wrapText="1"/>
    </xf>
    <xf numFmtId="3" fontId="13" fillId="0" borderId="25" xfId="0" applyNumberFormat="1" applyFont="1" applyBorder="1" applyAlignment="1">
      <alignment horizontal="right"/>
    </xf>
    <xf numFmtId="3" fontId="13" fillId="0" borderId="20" xfId="0" applyNumberFormat="1" applyFont="1" applyBorder="1" applyAlignment="1">
      <alignment horizontal="right"/>
    </xf>
    <xf numFmtId="3" fontId="13" fillId="0" borderId="32" xfId="0" applyNumberFormat="1" applyFont="1" applyBorder="1" applyAlignment="1">
      <alignment horizontal="right"/>
    </xf>
    <xf numFmtId="3" fontId="12" fillId="0" borderId="11" xfId="2" applyNumberFormat="1" applyFont="1" applyFill="1" applyBorder="1" applyAlignment="1">
      <alignment horizontal="right" wrapText="1"/>
    </xf>
    <xf numFmtId="3" fontId="12" fillId="0" borderId="20" xfId="2" applyNumberFormat="1" applyFont="1" applyFill="1" applyBorder="1" applyAlignment="1">
      <alignment horizontal="right" wrapText="1"/>
    </xf>
    <xf numFmtId="3" fontId="11" fillId="0" borderId="2" xfId="0" applyNumberFormat="1" applyFont="1" applyFill="1" applyBorder="1" applyAlignment="1">
      <alignment horizontal="right" wrapText="1"/>
    </xf>
    <xf numFmtId="3" fontId="11" fillId="0" borderId="1" xfId="0" applyNumberFormat="1" applyFont="1" applyFill="1" applyBorder="1" applyAlignment="1">
      <alignment horizontal="right" wrapText="1"/>
    </xf>
    <xf numFmtId="3" fontId="11" fillId="0" borderId="4" xfId="0" applyNumberFormat="1" applyFont="1" applyFill="1" applyBorder="1" applyAlignment="1">
      <alignment horizontal="right" wrapText="1"/>
    </xf>
    <xf numFmtId="0" fontId="11" fillId="0" borderId="75" xfId="0" applyFont="1" applyFill="1" applyBorder="1" applyAlignment="1">
      <alignment horizontal="center" vertical="center" wrapText="1"/>
    </xf>
    <xf numFmtId="0" fontId="11" fillId="0" borderId="76" xfId="0" applyFont="1" applyFill="1" applyBorder="1" applyAlignment="1">
      <alignment horizontal="center" vertical="center" wrapText="1"/>
    </xf>
    <xf numFmtId="0" fontId="11" fillId="0" borderId="77" xfId="0" applyFont="1" applyFill="1" applyBorder="1" applyAlignment="1">
      <alignment horizontal="center" vertical="center" wrapText="1"/>
    </xf>
    <xf numFmtId="0" fontId="11" fillId="0" borderId="78" xfId="0" applyFont="1" applyFill="1" applyBorder="1" applyAlignment="1">
      <alignment horizontal="center" vertical="center" wrapText="1"/>
    </xf>
    <xf numFmtId="0" fontId="11" fillId="0" borderId="79" xfId="0" applyFont="1" applyFill="1" applyBorder="1" applyAlignment="1">
      <alignment horizontal="center" wrapText="1"/>
    </xf>
    <xf numFmtId="0" fontId="11" fillId="0" borderId="80" xfId="0" applyFont="1" applyFill="1" applyBorder="1" applyAlignment="1">
      <alignment horizontal="center" wrapText="1"/>
    </xf>
    <xf numFmtId="3" fontId="11" fillId="0" borderId="65" xfId="0" applyNumberFormat="1" applyFont="1" applyFill="1" applyBorder="1" applyAlignment="1">
      <alignment horizontal="right" wrapText="1"/>
    </xf>
    <xf numFmtId="3" fontId="11" fillId="0" borderId="7" xfId="0" applyNumberFormat="1" applyFont="1" applyFill="1" applyBorder="1" applyAlignment="1">
      <alignment horizontal="right" wrapText="1"/>
    </xf>
    <xf numFmtId="3" fontId="11" fillId="0" borderId="45" xfId="0" applyNumberFormat="1" applyFont="1" applyFill="1" applyBorder="1" applyAlignment="1">
      <alignment horizontal="right" wrapText="1"/>
    </xf>
    <xf numFmtId="3" fontId="11" fillId="0" borderId="43" xfId="0" applyNumberFormat="1" applyFont="1" applyFill="1" applyBorder="1" applyAlignment="1">
      <alignment horizontal="right" wrapText="1"/>
    </xf>
    <xf numFmtId="3" fontId="24" fillId="2" borderId="20" xfId="2" applyNumberFormat="1" applyFont="1" applyFill="1" applyBorder="1" applyAlignment="1">
      <alignment horizontal="right" wrapText="1"/>
    </xf>
    <xf numFmtId="0" fontId="13" fillId="0" borderId="20" xfId="0" applyFont="1" applyBorder="1"/>
    <xf numFmtId="3" fontId="13" fillId="0" borderId="23" xfId="0" applyNumberFormat="1" applyFont="1" applyBorder="1" applyAlignment="1">
      <alignment horizontal="right"/>
    </xf>
    <xf numFmtId="3" fontId="24" fillId="2" borderId="66" xfId="2" applyNumberFormat="1" applyFont="1" applyFill="1" applyBorder="1" applyAlignment="1">
      <alignment horizontal="right" wrapText="1"/>
    </xf>
    <xf numFmtId="3" fontId="13" fillId="0" borderId="66" xfId="0" applyNumberFormat="1" applyFont="1" applyBorder="1" applyAlignment="1">
      <alignment horizontal="right"/>
    </xf>
    <xf numFmtId="3" fontId="24" fillId="2" borderId="24" xfId="2" applyNumberFormat="1" applyFont="1" applyFill="1" applyBorder="1" applyAlignment="1">
      <alignment horizontal="right" wrapText="1"/>
    </xf>
    <xf numFmtId="3" fontId="24" fillId="2" borderId="26" xfId="2" applyNumberFormat="1" applyFont="1" applyFill="1" applyBorder="1" applyAlignment="1">
      <alignment horizontal="right" wrapText="1"/>
    </xf>
    <xf numFmtId="3" fontId="13" fillId="0" borderId="27" xfId="0" applyNumberFormat="1" applyFont="1" applyBorder="1" applyAlignment="1">
      <alignment horizontal="right"/>
    </xf>
    <xf numFmtId="3" fontId="24" fillId="2" borderId="33" xfId="2" applyNumberFormat="1" applyFont="1" applyFill="1" applyBorder="1" applyAlignment="1">
      <alignment horizontal="right" wrapText="1"/>
    </xf>
    <xf numFmtId="3" fontId="13" fillId="0" borderId="33" xfId="0" applyNumberFormat="1" applyFont="1" applyBorder="1" applyAlignment="1">
      <alignment horizontal="right"/>
    </xf>
    <xf numFmtId="3" fontId="24" fillId="2" borderId="28" xfId="2" applyNumberFormat="1" applyFont="1" applyFill="1" applyBorder="1" applyAlignment="1">
      <alignment horizontal="right" wrapText="1"/>
    </xf>
    <xf numFmtId="0" fontId="13" fillId="0" borderId="66" xfId="0" applyFont="1" applyBorder="1"/>
    <xf numFmtId="0" fontId="13" fillId="0" borderId="33" xfId="0" applyFont="1" applyBorder="1"/>
    <xf numFmtId="3" fontId="12" fillId="0" borderId="66" xfId="2" applyNumberFormat="1" applyFont="1" applyFill="1" applyBorder="1" applyAlignment="1">
      <alignment horizontal="right" wrapText="1"/>
    </xf>
    <xf numFmtId="3" fontId="12" fillId="0" borderId="24" xfId="2" applyNumberFormat="1" applyFont="1" applyFill="1" applyBorder="1" applyAlignment="1">
      <alignment horizontal="right" wrapText="1"/>
    </xf>
    <xf numFmtId="3" fontId="12" fillId="0" borderId="26" xfId="2" applyNumberFormat="1" applyFont="1" applyFill="1" applyBorder="1" applyAlignment="1">
      <alignment horizontal="right" wrapText="1"/>
    </xf>
    <xf numFmtId="3" fontId="12" fillId="0" borderId="33" xfId="2" applyNumberFormat="1" applyFont="1" applyFill="1" applyBorder="1" applyAlignment="1">
      <alignment horizontal="right" wrapText="1"/>
    </xf>
    <xf numFmtId="3" fontId="12" fillId="0" borderId="28" xfId="2" applyNumberFormat="1" applyFont="1" applyFill="1" applyBorder="1" applyAlignment="1">
      <alignment horizontal="right" wrapText="1"/>
    </xf>
    <xf numFmtId="0" fontId="13" fillId="0" borderId="23" xfId="0" applyFont="1" applyBorder="1"/>
    <xf numFmtId="0" fontId="13" fillId="0" borderId="25" xfId="0" applyFont="1" applyBorder="1"/>
    <xf numFmtId="0" fontId="13" fillId="0" borderId="27" xfId="0" applyFont="1" applyBorder="1"/>
    <xf numFmtId="3" fontId="12" fillId="0" borderId="32" xfId="2" applyNumberFormat="1" applyFont="1" applyFill="1" applyBorder="1" applyAlignment="1">
      <alignment horizontal="right" wrapText="1"/>
    </xf>
    <xf numFmtId="3" fontId="12" fillId="0" borderId="23" xfId="2" applyNumberFormat="1" applyFont="1" applyFill="1" applyBorder="1" applyAlignment="1">
      <alignment horizontal="right" wrapText="1"/>
    </xf>
    <xf numFmtId="3" fontId="12" fillId="0" borderId="25" xfId="2" applyNumberFormat="1" applyFont="1" applyFill="1" applyBorder="1" applyAlignment="1">
      <alignment horizontal="right" wrapText="1"/>
    </xf>
    <xf numFmtId="3" fontId="12" fillId="0" borderId="27" xfId="2" applyNumberFormat="1" applyFont="1" applyFill="1" applyBorder="1" applyAlignment="1">
      <alignment horizontal="right" wrapText="1"/>
    </xf>
    <xf numFmtId="0" fontId="12" fillId="0" borderId="17" xfId="0" applyFont="1" applyFill="1" applyBorder="1" applyAlignment="1">
      <alignment horizontal="center" wrapText="1"/>
    </xf>
    <xf numFmtId="49" fontId="12" fillId="0" borderId="17" xfId="0" applyNumberFormat="1" applyFont="1" applyFill="1" applyBorder="1" applyAlignment="1">
      <alignment horizontal="center" wrapText="1"/>
    </xf>
    <xf numFmtId="3" fontId="12" fillId="2" borderId="21" xfId="2" applyNumberFormat="1" applyFont="1" applyFill="1" applyBorder="1" applyAlignment="1">
      <alignment horizontal="right" wrapText="1"/>
    </xf>
    <xf numFmtId="3" fontId="12" fillId="2" borderId="11" xfId="2" applyNumberFormat="1" applyFont="1" applyFill="1" applyBorder="1" applyAlignment="1">
      <alignment horizontal="right" wrapText="1"/>
    </xf>
    <xf numFmtId="3" fontId="12" fillId="0" borderId="47" xfId="0" applyNumberFormat="1" applyFont="1" applyFill="1" applyBorder="1" applyAlignment="1">
      <alignment horizontal="right"/>
    </xf>
    <xf numFmtId="49" fontId="12" fillId="0" borderId="18" xfId="0" applyNumberFormat="1" applyFont="1" applyFill="1" applyBorder="1" applyAlignment="1">
      <alignment horizontal="center" wrapText="1"/>
    </xf>
    <xf numFmtId="0" fontId="12" fillId="2" borderId="18" xfId="0" applyFont="1" applyFill="1" applyBorder="1" applyAlignment="1">
      <alignment horizontal="left" wrapText="1"/>
    </xf>
    <xf numFmtId="3" fontId="12" fillId="0" borderId="20" xfId="2" applyNumberFormat="1" applyFont="1" applyFill="1" applyBorder="1" applyAlignment="1">
      <alignment horizontal="right"/>
    </xf>
    <xf numFmtId="3" fontId="12" fillId="0" borderId="20" xfId="0" applyNumberFormat="1" applyFont="1" applyBorder="1" applyAlignment="1">
      <alignment horizontal="right"/>
    </xf>
    <xf numFmtId="3" fontId="12" fillId="0" borderId="20" xfId="0" applyNumberFormat="1" applyFont="1" applyFill="1" applyBorder="1" applyAlignment="1">
      <alignment horizontal="right"/>
    </xf>
    <xf numFmtId="3" fontId="12" fillId="3" borderId="20" xfId="2" applyNumberFormat="1" applyFont="1" applyFill="1" applyBorder="1" applyAlignment="1">
      <alignment horizontal="right"/>
    </xf>
    <xf numFmtId="0" fontId="12" fillId="0" borderId="18" xfId="0" applyFont="1" applyFill="1" applyBorder="1" applyAlignment="1">
      <alignment horizontal="left" wrapText="1"/>
    </xf>
    <xf numFmtId="3" fontId="12" fillId="0" borderId="20" xfId="2" applyNumberFormat="1" applyFont="1" applyBorder="1" applyAlignment="1">
      <alignment horizontal="right"/>
    </xf>
    <xf numFmtId="0" fontId="12" fillId="0" borderId="19" xfId="0" applyFont="1" applyFill="1" applyBorder="1" applyAlignment="1">
      <alignment horizontal="center" wrapText="1"/>
    </xf>
    <xf numFmtId="49" fontId="12" fillId="0" borderId="19" xfId="0" applyNumberFormat="1" applyFont="1" applyFill="1" applyBorder="1" applyAlignment="1">
      <alignment horizontal="center" wrapText="1"/>
    </xf>
    <xf numFmtId="0" fontId="12" fillId="0" borderId="19" xfId="0" applyFont="1" applyFill="1" applyBorder="1" applyAlignment="1">
      <alignment horizontal="left" wrapText="1"/>
    </xf>
    <xf numFmtId="0" fontId="12" fillId="2" borderId="35" xfId="0" applyFont="1" applyFill="1" applyBorder="1" applyAlignment="1">
      <alignment horizontal="left" wrapText="1"/>
    </xf>
    <xf numFmtId="0" fontId="12" fillId="0" borderId="36" xfId="0" applyFont="1" applyFill="1" applyBorder="1" applyAlignment="1">
      <alignment horizontal="left" wrapText="1"/>
    </xf>
    <xf numFmtId="0" fontId="12" fillId="0" borderId="37" xfId="0" applyFont="1" applyFill="1" applyBorder="1" applyAlignment="1">
      <alignment horizontal="left" wrapText="1"/>
    </xf>
    <xf numFmtId="3" fontId="12" fillId="2" borderId="20" xfId="2" applyNumberFormat="1" applyFont="1" applyFill="1" applyBorder="1" applyAlignment="1">
      <alignment horizontal="right" wrapText="1"/>
    </xf>
    <xf numFmtId="3" fontId="12" fillId="0" borderId="23" xfId="2" applyNumberFormat="1" applyFont="1" applyFill="1" applyBorder="1" applyAlignment="1">
      <alignment horizontal="right"/>
    </xf>
    <xf numFmtId="3" fontId="12" fillId="2" borderId="66" xfId="2" applyNumberFormat="1" applyFont="1" applyFill="1" applyBorder="1" applyAlignment="1">
      <alignment horizontal="right" wrapText="1"/>
    </xf>
    <xf numFmtId="3" fontId="12" fillId="0" borderId="66" xfId="2" applyNumberFormat="1" applyFont="1" applyFill="1" applyBorder="1" applyAlignment="1">
      <alignment horizontal="right"/>
    </xf>
    <xf numFmtId="3" fontId="12" fillId="3" borderId="66" xfId="2" applyNumberFormat="1" applyFont="1" applyFill="1" applyBorder="1" applyAlignment="1">
      <alignment horizontal="right"/>
    </xf>
    <xf numFmtId="3" fontId="12" fillId="0" borderId="66" xfId="0" applyNumberFormat="1" applyFont="1" applyFill="1" applyBorder="1" applyAlignment="1">
      <alignment horizontal="right"/>
    </xf>
    <xf numFmtId="3" fontId="12" fillId="0" borderId="25" xfId="2" applyNumberFormat="1" applyFont="1" applyFill="1" applyBorder="1" applyAlignment="1">
      <alignment horizontal="right"/>
    </xf>
    <xf numFmtId="3" fontId="12" fillId="0" borderId="27" xfId="2" applyNumberFormat="1" applyFont="1" applyFill="1" applyBorder="1" applyAlignment="1">
      <alignment horizontal="right"/>
    </xf>
    <xf numFmtId="3" fontId="12" fillId="2" borderId="33" xfId="2" applyNumberFormat="1" applyFont="1" applyFill="1" applyBorder="1" applyAlignment="1">
      <alignment horizontal="right" wrapText="1"/>
    </xf>
    <xf numFmtId="3" fontId="12" fillId="0" borderId="33" xfId="2" applyNumberFormat="1" applyFont="1" applyFill="1" applyBorder="1" applyAlignment="1">
      <alignment horizontal="right"/>
    </xf>
    <xf numFmtId="3" fontId="12" fillId="0" borderId="33" xfId="0" applyNumberFormat="1" applyFont="1" applyBorder="1" applyAlignment="1">
      <alignment horizontal="right"/>
    </xf>
    <xf numFmtId="3" fontId="12" fillId="0" borderId="33" xfId="2" applyNumberFormat="1" applyFont="1" applyBorder="1" applyAlignment="1">
      <alignment horizontal="right"/>
    </xf>
    <xf numFmtId="3" fontId="12" fillId="2" borderId="81" xfId="2" applyNumberFormat="1" applyFont="1" applyFill="1" applyBorder="1" applyAlignment="1">
      <alignment horizontal="right" wrapText="1"/>
    </xf>
    <xf numFmtId="3" fontId="12" fillId="2" borderId="29" xfId="2" applyNumberFormat="1" applyFont="1" applyFill="1" applyBorder="1" applyAlignment="1">
      <alignment horizontal="right" wrapText="1"/>
    </xf>
    <xf numFmtId="3" fontId="12" fillId="2" borderId="82" xfId="2" applyNumberFormat="1" applyFont="1" applyFill="1" applyBorder="1" applyAlignment="1">
      <alignment horizontal="right" wrapText="1"/>
    </xf>
    <xf numFmtId="3" fontId="12" fillId="0" borderId="83" xfId="0" applyNumberFormat="1" applyFont="1" applyFill="1" applyBorder="1" applyAlignment="1">
      <alignment horizontal="right"/>
    </xf>
    <xf numFmtId="3" fontId="12" fillId="0" borderId="32" xfId="0" applyNumberFormat="1" applyFont="1" applyBorder="1" applyAlignment="1">
      <alignment horizontal="right"/>
    </xf>
    <xf numFmtId="3" fontId="12" fillId="0" borderId="32" xfId="0" applyNumberFormat="1" applyFont="1" applyFill="1" applyBorder="1" applyAlignment="1">
      <alignment horizontal="right"/>
    </xf>
    <xf numFmtId="3" fontId="12" fillId="0" borderId="84" xfId="0" applyNumberFormat="1" applyFont="1" applyBorder="1" applyAlignment="1">
      <alignment horizontal="right"/>
    </xf>
    <xf numFmtId="3" fontId="12" fillId="3" borderId="23" xfId="2" applyNumberFormat="1" applyFont="1" applyFill="1" applyBorder="1" applyAlignment="1">
      <alignment horizontal="right"/>
    </xf>
    <xf numFmtId="3" fontId="12" fillId="3" borderId="25" xfId="2" applyNumberFormat="1" applyFont="1" applyFill="1" applyBorder="1" applyAlignment="1">
      <alignment horizontal="right"/>
    </xf>
    <xf numFmtId="3" fontId="12" fillId="0" borderId="81" xfId="2" applyNumberFormat="1" applyFont="1" applyFill="1" applyBorder="1" applyAlignment="1">
      <alignment horizontal="right" wrapText="1"/>
    </xf>
    <xf numFmtId="3" fontId="12" fillId="0" borderId="29" xfId="2" applyNumberFormat="1" applyFont="1" applyFill="1" applyBorder="1" applyAlignment="1">
      <alignment horizontal="right" wrapText="1"/>
    </xf>
    <xf numFmtId="3" fontId="12" fillId="0" borderId="82" xfId="2" applyNumberFormat="1" applyFont="1" applyFill="1" applyBorder="1" applyAlignment="1">
      <alignment horizontal="right" wrapText="1"/>
    </xf>
    <xf numFmtId="3" fontId="12" fillId="0" borderId="27" xfId="2" applyNumberFormat="1" applyFont="1" applyBorder="1" applyAlignment="1">
      <alignment horizontal="right"/>
    </xf>
    <xf numFmtId="0" fontId="12" fillId="0" borderId="35" xfId="0" applyFont="1" applyFill="1" applyBorder="1" applyAlignment="1">
      <alignment horizontal="center" wrapText="1"/>
    </xf>
    <xf numFmtId="49" fontId="12" fillId="0" borderId="35" xfId="0" applyNumberFormat="1" applyFont="1" applyFill="1" applyBorder="1" applyAlignment="1">
      <alignment horizontal="center" wrapText="1"/>
    </xf>
    <xf numFmtId="0" fontId="12" fillId="0" borderId="36" xfId="0" applyFont="1" applyFill="1" applyBorder="1" applyAlignment="1">
      <alignment horizontal="center" wrapText="1"/>
    </xf>
    <xf numFmtId="0" fontId="12" fillId="0" borderId="37" xfId="0" applyFont="1" applyFill="1" applyBorder="1" applyAlignment="1">
      <alignment horizontal="center" wrapText="1"/>
    </xf>
    <xf numFmtId="49" fontId="12" fillId="0" borderId="37" xfId="0" applyNumberFormat="1" applyFont="1" applyFill="1" applyBorder="1" applyAlignment="1">
      <alignment horizontal="center" wrapText="1"/>
    </xf>
    <xf numFmtId="3" fontId="13" fillId="0" borderId="0" xfId="0" applyNumberFormat="1" applyFont="1"/>
    <xf numFmtId="3" fontId="12" fillId="2" borderId="14" xfId="2" applyNumberFormat="1" applyFont="1" applyFill="1" applyBorder="1" applyAlignment="1">
      <alignment horizontal="right" wrapText="1"/>
    </xf>
    <xf numFmtId="3" fontId="12" fillId="2" borderId="10" xfId="2" applyNumberFormat="1" applyFont="1" applyFill="1" applyBorder="1" applyAlignment="1">
      <alignment horizontal="right" wrapText="1"/>
    </xf>
    <xf numFmtId="3" fontId="13" fillId="5" borderId="20" xfId="2" applyNumberFormat="1" applyFont="1" applyFill="1" applyBorder="1" applyAlignment="1">
      <alignment horizontal="right"/>
    </xf>
    <xf numFmtId="3" fontId="13" fillId="5" borderId="20" xfId="2" applyNumberFormat="1" applyFont="1" applyFill="1" applyBorder="1" applyAlignment="1">
      <alignment horizontal="right" wrapText="1"/>
    </xf>
    <xf numFmtId="3" fontId="12" fillId="5" borderId="20" xfId="0" applyNumberFormat="1" applyFont="1" applyFill="1" applyBorder="1" applyAlignment="1">
      <alignment horizontal="right"/>
    </xf>
    <xf numFmtId="3" fontId="12" fillId="5" borderId="14" xfId="2" applyNumberFormat="1" applyFont="1" applyFill="1" applyBorder="1" applyAlignment="1">
      <alignment horizontal="right" wrapText="1"/>
    </xf>
    <xf numFmtId="3" fontId="12" fillId="5" borderId="30" xfId="2" applyNumberFormat="1" applyFont="1" applyFill="1" applyBorder="1" applyAlignment="1">
      <alignment horizontal="right" wrapText="1"/>
    </xf>
    <xf numFmtId="3" fontId="12" fillId="5" borderId="20" xfId="2" applyNumberFormat="1" applyFont="1" applyFill="1" applyBorder="1" applyAlignment="1">
      <alignment horizontal="right"/>
    </xf>
    <xf numFmtId="3" fontId="12" fillId="5" borderId="20" xfId="2" applyNumberFormat="1" applyFont="1" applyFill="1" applyBorder="1" applyAlignment="1">
      <alignment horizontal="right" wrapText="1"/>
    </xf>
    <xf numFmtId="3" fontId="12" fillId="5" borderId="29" xfId="2" applyNumberFormat="1" applyFont="1" applyFill="1" applyBorder="1" applyAlignment="1">
      <alignment horizontal="right" wrapText="1"/>
    </xf>
    <xf numFmtId="164" fontId="11" fillId="0" borderId="7" xfId="2" applyNumberFormat="1" applyFont="1" applyFill="1" applyBorder="1" applyAlignment="1">
      <alignment horizontal="right" wrapText="1"/>
    </xf>
    <xf numFmtId="164" fontId="11" fillId="0" borderId="43" xfId="2" applyNumberFormat="1" applyFont="1" applyFill="1" applyBorder="1" applyAlignment="1">
      <alignment horizontal="right" wrapText="1"/>
    </xf>
    <xf numFmtId="3" fontId="13" fillId="0" borderId="20" xfId="0" applyNumberFormat="1" applyFont="1" applyBorder="1"/>
    <xf numFmtId="3" fontId="13" fillId="0" borderId="32" xfId="0" applyNumberFormat="1" applyFont="1" applyBorder="1"/>
    <xf numFmtId="3" fontId="13" fillId="0" borderId="23" xfId="0" applyNumberFormat="1" applyFont="1" applyBorder="1"/>
    <xf numFmtId="3" fontId="13" fillId="0" borderId="66" xfId="0" applyNumberFormat="1" applyFont="1" applyBorder="1"/>
    <xf numFmtId="3" fontId="12" fillId="2" borderId="24" xfId="2" applyNumberFormat="1" applyFont="1" applyFill="1" applyBorder="1" applyAlignment="1">
      <alignment horizontal="right" wrapText="1"/>
    </xf>
    <xf numFmtId="3" fontId="13" fillId="0" borderId="25" xfId="0" applyNumberFormat="1" applyFont="1" applyBorder="1"/>
    <xf numFmtId="3" fontId="12" fillId="2" borderId="26" xfId="2" applyNumberFormat="1" applyFont="1" applyFill="1" applyBorder="1" applyAlignment="1">
      <alignment horizontal="right" wrapText="1"/>
    </xf>
    <xf numFmtId="3" fontId="13" fillId="5" borderId="25" xfId="2" applyNumberFormat="1" applyFont="1" applyFill="1" applyBorder="1" applyAlignment="1">
      <alignment horizontal="right"/>
    </xf>
    <xf numFmtId="3" fontId="13" fillId="5" borderId="26" xfId="2" applyNumberFormat="1" applyFont="1" applyFill="1" applyBorder="1" applyAlignment="1">
      <alignment horizontal="right" wrapText="1"/>
    </xf>
    <xf numFmtId="3" fontId="12" fillId="5" borderId="25" xfId="2" applyNumberFormat="1" applyFont="1" applyFill="1" applyBorder="1" applyAlignment="1">
      <alignment horizontal="right"/>
    </xf>
    <xf numFmtId="3" fontId="12" fillId="5" borderId="26" xfId="2" applyNumberFormat="1" applyFont="1" applyFill="1" applyBorder="1" applyAlignment="1">
      <alignment horizontal="right" wrapText="1"/>
    </xf>
    <xf numFmtId="3" fontId="12" fillId="5" borderId="27" xfId="2" applyNumberFormat="1" applyFont="1" applyFill="1" applyBorder="1" applyAlignment="1">
      <alignment horizontal="right"/>
    </xf>
    <xf numFmtId="3" fontId="12" fillId="5" borderId="33" xfId="2" applyNumberFormat="1" applyFont="1" applyFill="1" applyBorder="1" applyAlignment="1">
      <alignment horizontal="right" wrapText="1"/>
    </xf>
    <xf numFmtId="3" fontId="12" fillId="5" borderId="33" xfId="2" applyNumberFormat="1" applyFont="1" applyFill="1" applyBorder="1" applyAlignment="1">
      <alignment horizontal="right"/>
    </xf>
    <xf numFmtId="3" fontId="12" fillId="5" borderId="28" xfId="2" applyNumberFormat="1" applyFont="1" applyFill="1" applyBorder="1" applyAlignment="1">
      <alignment horizontal="right" wrapText="1"/>
    </xf>
    <xf numFmtId="3" fontId="12" fillId="0" borderId="66" xfId="0" applyNumberFormat="1" applyFont="1" applyBorder="1" applyAlignment="1">
      <alignment horizontal="right"/>
    </xf>
    <xf numFmtId="3" fontId="13" fillId="0" borderId="27" xfId="0" applyNumberFormat="1" applyFont="1" applyBorder="1"/>
    <xf numFmtId="3" fontId="13" fillId="0" borderId="33" xfId="0" applyNumberFormat="1" applyFont="1" applyBorder="1"/>
    <xf numFmtId="3" fontId="12" fillId="5" borderId="33" xfId="0" applyNumberFormat="1" applyFont="1" applyFill="1" applyBorder="1" applyAlignment="1">
      <alignment horizontal="right"/>
    </xf>
    <xf numFmtId="3" fontId="13" fillId="0" borderId="83" xfId="0" applyNumberFormat="1" applyFont="1" applyBorder="1"/>
    <xf numFmtId="3" fontId="12" fillId="5" borderId="32" xfId="0" applyNumberFormat="1" applyFont="1" applyFill="1" applyBorder="1" applyAlignment="1">
      <alignment horizontal="right"/>
    </xf>
    <xf numFmtId="3" fontId="12" fillId="5" borderId="84" xfId="0" applyNumberFormat="1" applyFont="1" applyFill="1" applyBorder="1" applyAlignment="1">
      <alignment horizontal="right"/>
    </xf>
    <xf numFmtId="3" fontId="12" fillId="0" borderId="23" xfId="0" applyNumberFormat="1" applyFont="1" applyBorder="1" applyAlignment="1">
      <alignment horizontal="right"/>
    </xf>
    <xf numFmtId="3" fontId="12" fillId="0" borderId="25" xfId="0" applyNumberFormat="1" applyFont="1" applyBorder="1" applyAlignment="1">
      <alignment horizontal="right"/>
    </xf>
    <xf numFmtId="3" fontId="12" fillId="0" borderId="25" xfId="0" applyNumberFormat="1" applyFont="1" applyFill="1" applyBorder="1" applyAlignment="1">
      <alignment horizontal="right"/>
    </xf>
    <xf numFmtId="3" fontId="12" fillId="0" borderId="27" xfId="0" applyNumberFormat="1" applyFont="1" applyBorder="1" applyAlignment="1">
      <alignment horizontal="right"/>
    </xf>
    <xf numFmtId="3" fontId="12" fillId="5" borderId="82" xfId="2" applyNumberFormat="1" applyFont="1" applyFill="1" applyBorder="1" applyAlignment="1">
      <alignment horizontal="right" wrapText="1"/>
    </xf>
    <xf numFmtId="3" fontId="12" fillId="0" borderId="83" xfId="2" applyNumberFormat="1" applyFont="1" applyFill="1" applyBorder="1" applyAlignment="1">
      <alignment horizontal="right" wrapText="1"/>
    </xf>
    <xf numFmtId="3" fontId="12" fillId="0" borderId="84" xfId="2" applyNumberFormat="1" applyFont="1" applyFill="1" applyBorder="1" applyAlignment="1">
      <alignment horizontal="right" wrapText="1"/>
    </xf>
    <xf numFmtId="0" fontId="12" fillId="0" borderId="17" xfId="0" applyFont="1" applyFill="1" applyBorder="1" applyAlignment="1">
      <alignment horizontal="left" wrapText="1"/>
    </xf>
    <xf numFmtId="0" fontId="13" fillId="0" borderId="0" xfId="0" applyFont="1" applyBorder="1"/>
    <xf numFmtId="3" fontId="13" fillId="0" borderId="0" xfId="0" applyNumberFormat="1" applyFont="1" applyBorder="1"/>
    <xf numFmtId="3" fontId="13" fillId="0" borderId="0" xfId="2" applyNumberFormat="1" applyFont="1" applyBorder="1"/>
    <xf numFmtId="3" fontId="12" fillId="2" borderId="22" xfId="2" applyNumberFormat="1" applyFont="1" applyFill="1" applyBorder="1" applyAlignment="1">
      <alignment horizontal="right" wrapText="1"/>
    </xf>
    <xf numFmtId="3" fontId="12" fillId="0" borderId="8" xfId="2" applyNumberFormat="1" applyFont="1" applyFill="1" applyBorder="1" applyAlignment="1">
      <alignment horizontal="right" wrapText="1"/>
    </xf>
    <xf numFmtId="3" fontId="12" fillId="2" borderId="30" xfId="2" applyNumberFormat="1" applyFont="1" applyFill="1" applyBorder="1" applyAlignment="1">
      <alignment horizontal="right" wrapText="1"/>
    </xf>
    <xf numFmtId="3" fontId="12" fillId="2" borderId="28" xfId="2" applyNumberFormat="1" applyFont="1" applyFill="1" applyBorder="1" applyAlignment="1">
      <alignment horizontal="right" wrapText="1"/>
    </xf>
    <xf numFmtId="3" fontId="12" fillId="0" borderId="17" xfId="0" applyNumberFormat="1" applyFont="1" applyFill="1" applyBorder="1" applyAlignment="1">
      <alignment horizontal="center" wrapText="1"/>
    </xf>
    <xf numFmtId="3" fontId="12" fillId="0" borderId="18" xfId="0" applyNumberFormat="1" applyFont="1" applyFill="1" applyBorder="1" applyAlignment="1">
      <alignment horizontal="center" wrapText="1"/>
    </xf>
    <xf numFmtId="3" fontId="12" fillId="3" borderId="20" xfId="0" applyNumberFormat="1" applyFont="1" applyFill="1" applyBorder="1" applyAlignment="1">
      <alignment horizontal="right"/>
    </xf>
    <xf numFmtId="3" fontId="12" fillId="0" borderId="19" xfId="0" applyNumberFormat="1" applyFont="1" applyFill="1" applyBorder="1" applyAlignment="1">
      <alignment horizontal="center" wrapText="1"/>
    </xf>
    <xf numFmtId="3" fontId="12" fillId="3" borderId="66" xfId="0" applyNumberFormat="1" applyFont="1" applyFill="1" applyBorder="1" applyAlignment="1">
      <alignment horizontal="right"/>
    </xf>
    <xf numFmtId="3" fontId="12" fillId="3" borderId="23" xfId="0" applyNumberFormat="1" applyFont="1" applyFill="1" applyBorder="1" applyAlignment="1">
      <alignment horizontal="right"/>
    </xf>
    <xf numFmtId="3" fontId="12" fillId="3" borderId="25" xfId="0" applyNumberFormat="1" applyFont="1" applyFill="1" applyBorder="1" applyAlignment="1">
      <alignment horizontal="right"/>
    </xf>
    <xf numFmtId="3" fontId="12" fillId="0" borderId="35" xfId="0" applyNumberFormat="1" applyFont="1" applyFill="1" applyBorder="1" applyAlignment="1">
      <alignment horizontal="left" wrapText="1"/>
    </xf>
    <xf numFmtId="3" fontId="12" fillId="2" borderId="36" xfId="0" applyNumberFormat="1" applyFont="1" applyFill="1" applyBorder="1" applyAlignment="1">
      <alignment horizontal="left" wrapText="1"/>
    </xf>
    <xf numFmtId="3" fontId="12" fillId="0" borderId="37" xfId="0" applyNumberFormat="1" applyFont="1" applyFill="1" applyBorder="1" applyAlignment="1">
      <alignment horizontal="left" wrapText="1"/>
    </xf>
    <xf numFmtId="3" fontId="12" fillId="3" borderId="32" xfId="0" applyNumberFormat="1" applyFont="1" applyFill="1" applyBorder="1" applyAlignment="1">
      <alignment horizontal="right"/>
    </xf>
    <xf numFmtId="3" fontId="13" fillId="0" borderId="84" xfId="0" applyNumberFormat="1" applyFont="1" applyBorder="1"/>
    <xf numFmtId="0" fontId="12" fillId="2" borderId="37" xfId="0" applyFont="1" applyFill="1" applyBorder="1" applyAlignment="1">
      <alignment horizontal="left" wrapText="1"/>
    </xf>
    <xf numFmtId="3" fontId="11" fillId="0" borderId="33" xfId="0" applyNumberFormat="1" applyFont="1" applyFill="1" applyBorder="1" applyAlignment="1">
      <alignment horizontal="right" wrapText="1"/>
    </xf>
    <xf numFmtId="3" fontId="11" fillId="0" borderId="28" xfId="0" applyNumberFormat="1" applyFont="1" applyFill="1" applyBorder="1" applyAlignment="1">
      <alignment horizontal="right" wrapText="1"/>
    </xf>
    <xf numFmtId="3" fontId="11" fillId="0" borderId="86" xfId="0" applyNumberFormat="1" applyFont="1" applyFill="1" applyBorder="1" applyAlignment="1">
      <alignment horizontal="right" wrapText="1"/>
    </xf>
    <xf numFmtId="3" fontId="11" fillId="0" borderId="87" xfId="0" applyNumberFormat="1" applyFont="1" applyFill="1" applyBorder="1" applyAlignment="1">
      <alignment horizontal="right" wrapText="1"/>
    </xf>
    <xf numFmtId="3" fontId="12" fillId="0" borderId="23" xfId="0" applyNumberFormat="1" applyFont="1" applyFill="1" applyBorder="1" applyAlignment="1">
      <alignment horizontal="right"/>
    </xf>
    <xf numFmtId="0" fontId="12" fillId="0" borderId="35" xfId="0" applyFont="1" applyFill="1" applyBorder="1" applyAlignment="1">
      <alignment horizontal="left" wrapText="1"/>
    </xf>
    <xf numFmtId="164" fontId="11" fillId="0" borderId="34" xfId="2" applyNumberFormat="1" applyFont="1" applyFill="1" applyBorder="1" applyAlignment="1">
      <alignment horizontal="center" wrapText="1"/>
    </xf>
    <xf numFmtId="3" fontId="24" fillId="0" borderId="20" xfId="5" applyNumberFormat="1" applyFont="1" applyBorder="1"/>
    <xf numFmtId="3" fontId="12" fillId="2" borderId="20" xfId="2" applyNumberFormat="1" applyFont="1" applyFill="1" applyBorder="1" applyAlignment="1">
      <alignment horizontal="center" wrapText="1"/>
    </xf>
    <xf numFmtId="3" fontId="24" fillId="0" borderId="23" xfId="5" applyNumberFormat="1" applyFont="1" applyBorder="1"/>
    <xf numFmtId="3" fontId="12" fillId="2" borderId="66" xfId="2" applyNumberFormat="1" applyFont="1" applyFill="1" applyBorder="1" applyAlignment="1">
      <alignment horizontal="center" wrapText="1"/>
    </xf>
    <xf numFmtId="3" fontId="24" fillId="0" borderId="66" xfId="5" applyNumberFormat="1" applyFont="1" applyBorder="1"/>
    <xf numFmtId="3" fontId="12" fillId="2" borderId="24" xfId="2" applyNumberFormat="1" applyFont="1" applyFill="1" applyBorder="1" applyAlignment="1">
      <alignment horizontal="center" wrapText="1"/>
    </xf>
    <xf numFmtId="3" fontId="24" fillId="0" borderId="25" xfId="5" applyNumberFormat="1" applyFont="1" applyBorder="1"/>
    <xf numFmtId="3" fontId="12" fillId="2" borderId="26" xfId="2" applyNumberFormat="1" applyFont="1" applyFill="1" applyBorder="1" applyAlignment="1">
      <alignment horizontal="center" wrapText="1"/>
    </xf>
    <xf numFmtId="3" fontId="12" fillId="2" borderId="33" xfId="2" applyNumberFormat="1" applyFont="1" applyFill="1" applyBorder="1" applyAlignment="1">
      <alignment horizontal="center" wrapText="1"/>
    </xf>
    <xf numFmtId="3" fontId="12" fillId="2" borderId="28" xfId="2" applyNumberFormat="1" applyFont="1" applyFill="1" applyBorder="1" applyAlignment="1">
      <alignment horizontal="center" wrapText="1"/>
    </xf>
    <xf numFmtId="3" fontId="12" fillId="2" borderId="81" xfId="2" applyNumberFormat="1" applyFont="1" applyFill="1" applyBorder="1" applyAlignment="1">
      <alignment horizontal="center" wrapText="1"/>
    </xf>
    <xf numFmtId="3" fontId="12" fillId="2" borderId="29" xfId="2" applyNumberFormat="1" applyFont="1" applyFill="1" applyBorder="1" applyAlignment="1">
      <alignment horizontal="center" wrapText="1"/>
    </xf>
    <xf numFmtId="3" fontId="12" fillId="2" borderId="82" xfId="2" applyNumberFormat="1" applyFont="1" applyFill="1" applyBorder="1" applyAlignment="1">
      <alignment horizontal="center" wrapText="1"/>
    </xf>
    <xf numFmtId="3" fontId="12" fillId="0" borderId="23" xfId="2" applyNumberFormat="1" applyFont="1" applyFill="1" applyBorder="1" applyAlignment="1">
      <alignment horizontal="center" wrapText="1"/>
    </xf>
    <xf numFmtId="3" fontId="12" fillId="0" borderId="25" xfId="2" applyNumberFormat="1" applyFont="1" applyFill="1" applyBorder="1" applyAlignment="1">
      <alignment horizontal="center" wrapText="1"/>
    </xf>
    <xf numFmtId="3" fontId="12" fillId="0" borderId="27" xfId="2" applyNumberFormat="1" applyFont="1" applyFill="1" applyBorder="1" applyAlignment="1">
      <alignment horizontal="center" wrapText="1"/>
    </xf>
    <xf numFmtId="3" fontId="11" fillId="0" borderId="51" xfId="0" applyNumberFormat="1" applyFont="1" applyFill="1" applyBorder="1" applyAlignment="1">
      <alignment horizontal="right" wrapText="1"/>
    </xf>
    <xf numFmtId="3" fontId="11" fillId="0" borderId="6" xfId="0" applyNumberFormat="1" applyFont="1" applyFill="1" applyBorder="1" applyAlignment="1">
      <alignment horizontal="right" wrapText="1"/>
    </xf>
    <xf numFmtId="3" fontId="11" fillId="0" borderId="88" xfId="0" applyNumberFormat="1" applyFont="1" applyFill="1" applyBorder="1" applyAlignment="1">
      <alignment horizontal="right" wrapText="1"/>
    </xf>
    <xf numFmtId="3" fontId="12" fillId="0" borderId="36" xfId="0" applyNumberFormat="1" applyFont="1" applyFill="1" applyBorder="1" applyAlignment="1">
      <alignment horizontal="left" wrapText="1"/>
    </xf>
    <xf numFmtId="3" fontId="12" fillId="3" borderId="20" xfId="2" applyNumberFormat="1" applyFont="1" applyFill="1" applyBorder="1" applyAlignment="1">
      <alignment horizontal="right" wrapText="1"/>
    </xf>
    <xf numFmtId="3" fontId="12" fillId="3" borderId="66" xfId="2" applyNumberFormat="1" applyFont="1" applyFill="1" applyBorder="1" applyAlignment="1">
      <alignment horizontal="right" wrapText="1"/>
    </xf>
    <xf numFmtId="3" fontId="12" fillId="3" borderId="33" xfId="2" applyNumberFormat="1" applyFont="1" applyFill="1" applyBorder="1" applyAlignment="1">
      <alignment horizontal="right" wrapText="1"/>
    </xf>
    <xf numFmtId="3" fontId="12" fillId="3" borderId="83" xfId="0" applyNumberFormat="1" applyFont="1" applyFill="1" applyBorder="1" applyAlignment="1">
      <alignment horizontal="right"/>
    </xf>
    <xf numFmtId="3" fontId="12" fillId="3" borderId="84" xfId="0" applyNumberFormat="1" applyFont="1" applyFill="1" applyBorder="1" applyAlignment="1">
      <alignment horizontal="right"/>
    </xf>
    <xf numFmtId="0" fontId="12" fillId="0" borderId="52" xfId="0" applyFont="1" applyFill="1" applyBorder="1" applyAlignment="1">
      <alignment horizontal="center" wrapText="1"/>
    </xf>
    <xf numFmtId="49" fontId="12" fillId="0" borderId="60" xfId="0" applyNumberFormat="1" applyFont="1" applyFill="1" applyBorder="1" applyAlignment="1">
      <alignment horizontal="center" wrapText="1"/>
    </xf>
    <xf numFmtId="0" fontId="12" fillId="0" borderId="57" xfId="0" applyFont="1" applyFill="1" applyBorder="1" applyAlignment="1">
      <alignment horizontal="center" wrapText="1"/>
    </xf>
    <xf numFmtId="49" fontId="12" fillId="0" borderId="39" xfId="0" applyNumberFormat="1" applyFont="1" applyFill="1" applyBorder="1" applyAlignment="1">
      <alignment horizontal="center" wrapText="1"/>
    </xf>
    <xf numFmtId="0" fontId="12" fillId="0" borderId="58" xfId="0" applyFont="1" applyFill="1" applyBorder="1" applyAlignment="1">
      <alignment horizontal="center" wrapText="1"/>
    </xf>
    <xf numFmtId="0" fontId="12" fillId="0" borderId="59" xfId="0" applyFont="1" applyFill="1" applyBorder="1" applyAlignment="1">
      <alignment horizontal="center" wrapText="1"/>
    </xf>
    <xf numFmtId="49" fontId="12" fillId="0" borderId="55" xfId="0" applyNumberFormat="1" applyFont="1" applyFill="1" applyBorder="1" applyAlignment="1">
      <alignment horizontal="center" wrapText="1"/>
    </xf>
    <xf numFmtId="0" fontId="12" fillId="2" borderId="68" xfId="0" applyFont="1" applyFill="1" applyBorder="1" applyAlignment="1">
      <alignment horizontal="left" wrapText="1"/>
    </xf>
    <xf numFmtId="0" fontId="12" fillId="2" borderId="69" xfId="0" applyFont="1" applyFill="1" applyBorder="1" applyAlignment="1">
      <alignment horizontal="left" wrapText="1"/>
    </xf>
    <xf numFmtId="0" fontId="12" fillId="2" borderId="70" xfId="0" applyFont="1" applyFill="1" applyBorder="1" applyAlignment="1">
      <alignment horizontal="left" wrapText="1"/>
    </xf>
    <xf numFmtId="3" fontId="12" fillId="0" borderId="33" xfId="0" applyNumberFormat="1" applyFont="1" applyFill="1" applyBorder="1" applyAlignment="1">
      <alignment horizontal="right"/>
    </xf>
    <xf numFmtId="3" fontId="12" fillId="0" borderId="27" xfId="0" applyNumberFormat="1" applyFont="1" applyFill="1" applyBorder="1" applyAlignment="1">
      <alignment horizontal="right"/>
    </xf>
    <xf numFmtId="3" fontId="11" fillId="0" borderId="0" xfId="0" applyNumberFormat="1" applyFont="1" applyFill="1" applyBorder="1" applyAlignment="1">
      <alignment horizontal="right" wrapText="1"/>
    </xf>
    <xf numFmtId="3" fontId="24" fillId="0" borderId="83" xfId="5" applyNumberFormat="1" applyFont="1" applyBorder="1"/>
    <xf numFmtId="3" fontId="24" fillId="0" borderId="32" xfId="5" applyNumberFormat="1" applyFont="1" applyBorder="1"/>
    <xf numFmtId="0" fontId="12" fillId="0" borderId="71" xfId="0" applyFont="1" applyFill="1" applyBorder="1" applyAlignment="1">
      <alignment horizontal="center" wrapText="1"/>
    </xf>
    <xf numFmtId="0" fontId="12" fillId="0" borderId="72" xfId="0" applyFont="1" applyFill="1" applyBorder="1" applyAlignment="1">
      <alignment horizontal="center" wrapText="1"/>
    </xf>
    <xf numFmtId="0" fontId="12" fillId="2" borderId="73" xfId="0" applyFont="1" applyFill="1" applyBorder="1" applyAlignment="1">
      <alignment horizontal="left" wrapText="1"/>
    </xf>
    <xf numFmtId="0" fontId="12" fillId="0" borderId="29" xfId="0" applyFont="1" applyFill="1" applyBorder="1" applyAlignment="1">
      <alignment horizontal="center" wrapText="1"/>
    </xf>
    <xf numFmtId="0" fontId="12" fillId="2" borderId="61" xfId="0" applyFont="1" applyFill="1" applyBorder="1" applyAlignment="1">
      <alignment horizontal="left" wrapText="1"/>
    </xf>
    <xf numFmtId="3" fontId="24" fillId="2" borderId="29" xfId="2" applyNumberFormat="1" applyFont="1" applyFill="1" applyBorder="1" applyAlignment="1">
      <alignment horizontal="right" wrapText="1"/>
    </xf>
    <xf numFmtId="0" fontId="12" fillId="0" borderId="61" xfId="0" applyFont="1" applyFill="1" applyBorder="1" applyAlignment="1">
      <alignment horizontal="left" wrapText="1"/>
    </xf>
    <xf numFmtId="0" fontId="11" fillId="0" borderId="89" xfId="0" applyFont="1" applyFill="1" applyBorder="1" applyAlignment="1">
      <alignment horizontal="center" vertical="center" wrapText="1"/>
    </xf>
    <xf numFmtId="3" fontId="24" fillId="2" borderId="81" xfId="2" applyNumberFormat="1" applyFont="1" applyFill="1" applyBorder="1" applyAlignment="1">
      <alignment horizontal="right" wrapText="1"/>
    </xf>
    <xf numFmtId="3" fontId="24" fillId="2" borderId="82" xfId="2" applyNumberFormat="1" applyFont="1" applyFill="1" applyBorder="1" applyAlignment="1">
      <alignment horizontal="right" wrapText="1"/>
    </xf>
    <xf numFmtId="3" fontId="13" fillId="0" borderId="83" xfId="0" applyNumberFormat="1" applyFont="1" applyBorder="1" applyAlignment="1">
      <alignment horizontal="right"/>
    </xf>
    <xf numFmtId="3" fontId="13" fillId="0" borderId="84" xfId="0" applyNumberFormat="1" applyFont="1" applyBorder="1" applyAlignment="1">
      <alignment horizontal="right"/>
    </xf>
    <xf numFmtId="3" fontId="24" fillId="0" borderId="27" xfId="5" applyNumberFormat="1" applyFont="1" applyBorder="1"/>
    <xf numFmtId="3" fontId="24" fillId="0" borderId="33" xfId="5" applyNumberFormat="1" applyFont="1" applyBorder="1"/>
    <xf numFmtId="3" fontId="13" fillId="0" borderId="54" xfId="0" applyNumberFormat="1" applyFont="1" applyBorder="1"/>
    <xf numFmtId="3" fontId="12" fillId="0" borderId="85" xfId="2" applyNumberFormat="1" applyFont="1" applyFill="1" applyBorder="1" applyAlignment="1">
      <alignment wrapText="1"/>
    </xf>
    <xf numFmtId="3" fontId="12" fillId="0" borderId="62" xfId="2" applyNumberFormat="1" applyFont="1" applyFill="1" applyBorder="1" applyAlignment="1">
      <alignment wrapText="1"/>
    </xf>
    <xf numFmtId="3" fontId="12" fillId="0" borderId="9" xfId="2" applyNumberFormat="1" applyFont="1" applyFill="1" applyBorder="1" applyAlignment="1">
      <alignment wrapText="1"/>
    </xf>
    <xf numFmtId="3" fontId="12" fillId="0" borderId="31" xfId="2" applyNumberFormat="1" applyFont="1" applyFill="1" applyBorder="1" applyAlignment="1">
      <alignment wrapText="1"/>
    </xf>
    <xf numFmtId="3" fontId="12" fillId="0" borderId="90" xfId="2" applyNumberFormat="1" applyFont="1" applyFill="1" applyBorder="1" applyAlignment="1">
      <alignment wrapText="1"/>
    </xf>
    <xf numFmtId="3" fontId="12" fillId="0" borderId="40" xfId="2" applyNumberFormat="1" applyFont="1" applyFill="1" applyBorder="1" applyAlignment="1">
      <alignment wrapText="1"/>
    </xf>
    <xf numFmtId="3" fontId="12" fillId="0" borderId="63" xfId="2" applyNumberFormat="1" applyFont="1" applyFill="1" applyBorder="1" applyAlignment="1">
      <alignment wrapText="1"/>
    </xf>
    <xf numFmtId="3" fontId="13" fillId="0" borderId="63" xfId="0" applyNumberFormat="1" applyFont="1" applyBorder="1"/>
    <xf numFmtId="3" fontId="13" fillId="0" borderId="56" xfId="0" applyNumberFormat="1" applyFont="1" applyBorder="1"/>
    <xf numFmtId="3" fontId="13" fillId="0" borderId="64" xfId="0" applyNumberFormat="1" applyFont="1" applyBorder="1"/>
    <xf numFmtId="3" fontId="11" fillId="0" borderId="4" xfId="0" applyNumberFormat="1" applyFont="1" applyFill="1" applyBorder="1" applyAlignment="1">
      <alignment wrapText="1"/>
    </xf>
    <xf numFmtId="3" fontId="13" fillId="0" borderId="61" xfId="0" applyNumberFormat="1" applyFont="1" applyBorder="1"/>
    <xf numFmtId="3" fontId="13" fillId="0" borderId="67" xfId="0" applyNumberFormat="1" applyFont="1" applyBorder="1"/>
    <xf numFmtId="3" fontId="11" fillId="0" borderId="3" xfId="0" applyNumberFormat="1" applyFont="1" applyFill="1" applyBorder="1" applyAlignment="1">
      <alignment wrapText="1"/>
    </xf>
    <xf numFmtId="3" fontId="11" fillId="0" borderId="7" xfId="0" applyNumberFormat="1" applyFont="1" applyFill="1" applyBorder="1" applyAlignment="1">
      <alignment wrapText="1"/>
    </xf>
    <xf numFmtId="3" fontId="13" fillId="0" borderId="91" xfId="0" applyNumberFormat="1" applyFont="1" applyBorder="1"/>
    <xf numFmtId="3" fontId="25" fillId="0" borderId="25" xfId="0" applyNumberFormat="1" applyFont="1" applyBorder="1"/>
    <xf numFmtId="3" fontId="25" fillId="0" borderId="20" xfId="0" applyNumberFormat="1" applyFont="1" applyBorder="1"/>
    <xf numFmtId="0" fontId="11" fillId="0" borderId="36" xfId="0" applyFont="1" applyFill="1" applyBorder="1" applyAlignment="1">
      <alignment horizontal="left" wrapText="1"/>
    </xf>
    <xf numFmtId="0" fontId="5" fillId="0" borderId="0" xfId="0" applyFont="1"/>
    <xf numFmtId="3" fontId="13" fillId="0" borderId="20" xfId="2" applyNumberFormat="1" applyFont="1" applyBorder="1"/>
    <xf numFmtId="0" fontId="5" fillId="0" borderId="0" xfId="0" applyFont="1" applyFill="1" applyAlignment="1"/>
    <xf numFmtId="0" fontId="13" fillId="0" borderId="0" xfId="0" applyFont="1" applyFill="1"/>
    <xf numFmtId="0" fontId="26" fillId="0" borderId="0" xfId="0" applyFont="1" applyFill="1" applyAlignment="1"/>
    <xf numFmtId="0" fontId="26" fillId="0" borderId="0" xfId="0" applyNumberFormat="1" applyFont="1" applyFill="1" applyAlignment="1"/>
    <xf numFmtId="0" fontId="0" fillId="0" borderId="0" xfId="0" applyFill="1"/>
    <xf numFmtId="0" fontId="5" fillId="0" borderId="0" xfId="0" applyFont="1" applyFill="1"/>
    <xf numFmtId="0" fontId="5" fillId="0" borderId="0" xfId="0" applyNumberFormat="1" applyFont="1" applyFill="1" applyAlignment="1"/>
    <xf numFmtId="164" fontId="13" fillId="0" borderId="0" xfId="0" applyNumberFormat="1" applyFont="1" applyFill="1"/>
    <xf numFmtId="3" fontId="12" fillId="2" borderId="68" xfId="2" applyNumberFormat="1" applyFont="1" applyFill="1" applyBorder="1" applyAlignment="1">
      <alignment horizontal="right" wrapText="1"/>
    </xf>
    <xf numFmtId="3" fontId="12" fillId="2" borderId="69" xfId="2" applyNumberFormat="1" applyFont="1" applyFill="1" applyBorder="1" applyAlignment="1">
      <alignment horizontal="right" wrapText="1"/>
    </xf>
    <xf numFmtId="3" fontId="12" fillId="2" borderId="92" xfId="2" applyNumberFormat="1" applyFont="1" applyFill="1" applyBorder="1" applyAlignment="1">
      <alignment horizontal="right" wrapText="1"/>
    </xf>
    <xf numFmtId="3" fontId="12" fillId="2" borderId="31" xfId="2" applyNumberFormat="1" applyFont="1" applyFill="1" applyBorder="1" applyAlignment="1">
      <alignment horizontal="right" wrapText="1"/>
    </xf>
    <xf numFmtId="0" fontId="11" fillId="0" borderId="3" xfId="0" applyFont="1" applyFill="1" applyBorder="1" applyAlignment="1">
      <alignment horizontal="center" wrapText="1"/>
    </xf>
    <xf numFmtId="0" fontId="11" fillId="0" borderId="5" xfId="0" applyFont="1" applyFill="1" applyBorder="1" applyAlignment="1">
      <alignment horizontal="center" wrapText="1"/>
    </xf>
    <xf numFmtId="0" fontId="11" fillId="0" borderId="6" xfId="0" applyFont="1" applyFill="1" applyBorder="1" applyAlignment="1">
      <alignment horizontal="center" wrapText="1"/>
    </xf>
    <xf numFmtId="0" fontId="15" fillId="8" borderId="44" xfId="0" applyFont="1" applyFill="1" applyBorder="1" applyAlignment="1">
      <alignment horizontal="center" wrapText="1"/>
    </xf>
    <xf numFmtId="0" fontId="15" fillId="8" borderId="46" xfId="0" applyFont="1" applyFill="1" applyBorder="1" applyAlignment="1">
      <alignment horizontal="center" wrapText="1"/>
    </xf>
    <xf numFmtId="0" fontId="15" fillId="8" borderId="41" xfId="0" applyFont="1" applyFill="1" applyBorder="1" applyAlignment="1">
      <alignment horizontal="center" wrapText="1"/>
    </xf>
    <xf numFmtId="0" fontId="15" fillId="9" borderId="44" xfId="0" applyFont="1" applyFill="1" applyBorder="1" applyAlignment="1">
      <alignment horizontal="center" wrapText="1"/>
    </xf>
    <xf numFmtId="0" fontId="15" fillId="9" borderId="46" xfId="0" applyFont="1" applyFill="1" applyBorder="1" applyAlignment="1">
      <alignment horizontal="center" wrapText="1"/>
    </xf>
    <xf numFmtId="0" fontId="15" fillId="9" borderId="41" xfId="0" applyFont="1" applyFill="1" applyBorder="1" applyAlignment="1">
      <alignment horizontal="center" wrapText="1"/>
    </xf>
    <xf numFmtId="0" fontId="3" fillId="0" borderId="0" xfId="0" applyFont="1" applyAlignment="1">
      <alignment horizontal="center"/>
    </xf>
    <xf numFmtId="0" fontId="15" fillId="10" borderId="44" xfId="0" applyFont="1" applyFill="1" applyBorder="1" applyAlignment="1">
      <alignment horizontal="center" wrapText="1"/>
    </xf>
    <xf numFmtId="0" fontId="15" fillId="10" borderId="46" xfId="0" applyFont="1" applyFill="1" applyBorder="1" applyAlignment="1">
      <alignment horizontal="center" wrapText="1"/>
    </xf>
    <xf numFmtId="0" fontId="15" fillId="10" borderId="41" xfId="0" applyFont="1" applyFill="1" applyBorder="1" applyAlignment="1">
      <alignment horizontal="center" wrapText="1"/>
    </xf>
    <xf numFmtId="0" fontId="15" fillId="6" borderId="44" xfId="0" applyFont="1" applyFill="1" applyBorder="1" applyAlignment="1">
      <alignment horizontal="center" wrapText="1"/>
    </xf>
    <xf numFmtId="0" fontId="15" fillId="6" borderId="46" xfId="0" applyFont="1" applyFill="1" applyBorder="1" applyAlignment="1">
      <alignment horizontal="center" wrapText="1"/>
    </xf>
    <xf numFmtId="0" fontId="15" fillId="6" borderId="41" xfId="0" applyFont="1" applyFill="1" applyBorder="1" applyAlignment="1">
      <alignment horizontal="center" wrapText="1"/>
    </xf>
    <xf numFmtId="0" fontId="15" fillId="4" borderId="3" xfId="0" applyFont="1" applyFill="1" applyBorder="1" applyAlignment="1">
      <alignment horizontal="center" wrapText="1"/>
    </xf>
    <xf numFmtId="0" fontId="15" fillId="4" borderId="6" xfId="0" applyFont="1" applyFill="1" applyBorder="1" applyAlignment="1">
      <alignment horizontal="center" wrapText="1"/>
    </xf>
    <xf numFmtId="0" fontId="10" fillId="0" borderId="42" xfId="0" applyFont="1" applyFill="1" applyBorder="1" applyAlignment="1">
      <alignment wrapText="1"/>
    </xf>
    <xf numFmtId="0" fontId="10" fillId="0" borderId="43" xfId="0" applyFont="1" applyFill="1" applyBorder="1" applyAlignment="1">
      <alignment wrapText="1"/>
    </xf>
    <xf numFmtId="0" fontId="10" fillId="0" borderId="42" xfId="0" applyFont="1" applyFill="1" applyBorder="1" applyAlignment="1">
      <alignment horizontal="center" wrapText="1"/>
    </xf>
    <xf numFmtId="0" fontId="10" fillId="0" borderId="45" xfId="0" applyFont="1" applyFill="1" applyBorder="1" applyAlignment="1">
      <alignment horizontal="center" wrapText="1"/>
    </xf>
    <xf numFmtId="0" fontId="15" fillId="7" borderId="3" xfId="0" applyFont="1" applyFill="1" applyBorder="1" applyAlignment="1">
      <alignment horizontal="center" wrapText="1"/>
    </xf>
    <xf numFmtId="0" fontId="15" fillId="7" borderId="5" xfId="0" applyFont="1" applyFill="1" applyBorder="1" applyAlignment="1">
      <alignment horizontal="center" wrapText="1"/>
    </xf>
    <xf numFmtId="0" fontId="15" fillId="7" borderId="6" xfId="0" applyFont="1" applyFill="1" applyBorder="1" applyAlignment="1">
      <alignment horizontal="center" wrapText="1"/>
    </xf>
    <xf numFmtId="0" fontId="23" fillId="0" borderId="0" xfId="0" applyFont="1" applyAlignment="1">
      <alignment horizontal="center"/>
    </xf>
    <xf numFmtId="0" fontId="10" fillId="0" borderId="43" xfId="0" applyFont="1" applyFill="1" applyBorder="1" applyAlignment="1">
      <alignment horizontal="center" wrapText="1"/>
    </xf>
    <xf numFmtId="0" fontId="10" fillId="0" borderId="3" xfId="0" applyFont="1" applyFill="1" applyBorder="1" applyAlignment="1">
      <alignment horizontal="center" wrapText="1"/>
    </xf>
    <xf numFmtId="0" fontId="10" fillId="0" borderId="5" xfId="0" applyFont="1" applyFill="1" applyBorder="1" applyAlignment="1">
      <alignment horizontal="center" wrapText="1"/>
    </xf>
    <xf numFmtId="0" fontId="10" fillId="0" borderId="6" xfId="0" applyFont="1" applyFill="1" applyBorder="1" applyAlignment="1">
      <alignment horizontal="center" wrapText="1"/>
    </xf>
    <xf numFmtId="0" fontId="10" fillId="0" borderId="44" xfId="0" applyFont="1" applyFill="1" applyBorder="1" applyAlignment="1">
      <alignment wrapText="1"/>
    </xf>
    <xf numFmtId="0" fontId="10" fillId="0" borderId="45" xfId="0" applyFont="1" applyFill="1" applyBorder="1" applyAlignment="1">
      <alignment wrapText="1"/>
    </xf>
    <xf numFmtId="0" fontId="10" fillId="0" borderId="42" xfId="0" applyFont="1" applyFill="1" applyBorder="1" applyAlignment="1">
      <alignment horizontal="left" wrapText="1"/>
    </xf>
    <xf numFmtId="0" fontId="10" fillId="0" borderId="43" xfId="0" applyFont="1" applyFill="1" applyBorder="1" applyAlignment="1">
      <alignment horizontal="left" wrapText="1"/>
    </xf>
    <xf numFmtId="0" fontId="0" fillId="0" borderId="0" xfId="0" applyFill="1" applyBorder="1" applyAlignment="1">
      <alignment wrapText="1"/>
    </xf>
    <xf numFmtId="3" fontId="11" fillId="0" borderId="3" xfId="0" applyNumberFormat="1" applyFont="1" applyFill="1" applyBorder="1" applyAlignment="1">
      <alignment horizontal="center" wrapText="1"/>
    </xf>
    <xf numFmtId="3" fontId="11" fillId="0" borderId="5" xfId="0" applyNumberFormat="1" applyFont="1" applyFill="1" applyBorder="1" applyAlignment="1">
      <alignment horizontal="center" wrapText="1"/>
    </xf>
    <xf numFmtId="3" fontId="11" fillId="0" borderId="6" xfId="0" applyNumberFormat="1" applyFont="1" applyFill="1" applyBorder="1" applyAlignment="1">
      <alignment horizontal="center" wrapText="1"/>
    </xf>
    <xf numFmtId="0" fontId="11" fillId="0" borderId="51" xfId="0" applyFont="1" applyFill="1" applyBorder="1" applyAlignment="1">
      <alignment horizontal="center" wrapText="1"/>
    </xf>
    <xf numFmtId="0" fontId="10" fillId="0" borderId="41" xfId="0" applyFont="1" applyFill="1" applyBorder="1" applyAlignment="1">
      <alignment horizontal="center" wrapText="1"/>
    </xf>
    <xf numFmtId="0" fontId="10" fillId="0" borderId="51" xfId="0" applyFont="1" applyFill="1" applyBorder="1" applyAlignment="1">
      <alignment horizontal="center" wrapText="1"/>
    </xf>
    <xf numFmtId="0" fontId="10" fillId="0" borderId="38" xfId="0" applyFont="1" applyFill="1" applyBorder="1" applyAlignment="1">
      <alignment horizontal="left" wrapText="1"/>
    </xf>
    <xf numFmtId="0" fontId="13" fillId="0" borderId="0" xfId="0" applyFont="1" applyBorder="1" applyAlignment="1">
      <alignment wrapText="1"/>
    </xf>
    <xf numFmtId="0" fontId="11" fillId="0" borderId="42" xfId="0" applyFont="1" applyFill="1" applyBorder="1" applyAlignment="1">
      <alignment wrapText="1"/>
    </xf>
    <xf numFmtId="0" fontId="11" fillId="0" borderId="43" xfId="0" applyFont="1" applyFill="1" applyBorder="1" applyAlignment="1">
      <alignment wrapText="1"/>
    </xf>
    <xf numFmtId="0" fontId="11" fillId="0" borderId="44" xfId="0" applyFont="1" applyFill="1" applyBorder="1" applyAlignment="1">
      <alignment horizontal="center" wrapText="1"/>
    </xf>
    <xf numFmtId="0" fontId="11" fillId="0" borderId="45" xfId="0" applyFont="1" applyFill="1" applyBorder="1" applyAlignment="1">
      <alignment horizontal="center" wrapText="1"/>
    </xf>
    <xf numFmtId="0" fontId="11" fillId="0" borderId="42" xfId="0" applyFont="1" applyFill="1" applyBorder="1" applyAlignment="1">
      <alignment horizontal="center" wrapText="1"/>
    </xf>
    <xf numFmtId="0" fontId="11" fillId="0" borderId="38" xfId="0" applyFont="1" applyFill="1" applyBorder="1" applyAlignment="1">
      <alignment horizontal="center" wrapText="1"/>
    </xf>
  </cellXfs>
  <cellStyles count="7">
    <cellStyle name="Euro" xfId="1"/>
    <cellStyle name="Millares" xfId="2" builtinId="3"/>
    <cellStyle name="Normal" xfId="0" builtinId="0"/>
    <cellStyle name="Normal 2" xfId="3"/>
    <cellStyle name="Normal 2 2" xfId="4"/>
    <cellStyle name="Normal 3" xfId="5"/>
    <cellStyle name="Normal 4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21"/>
  <sheetViews>
    <sheetView tabSelected="1" zoomScale="130" zoomScaleNormal="130" workbookViewId="0">
      <selection activeCell="T10" sqref="T10"/>
    </sheetView>
  </sheetViews>
  <sheetFormatPr baseColWidth="10" defaultRowHeight="12.75" x14ac:dyDescent="0.2"/>
  <cols>
    <col min="1" max="1" width="8.28515625" style="23" bestFit="1" customWidth="1"/>
    <col min="2" max="2" width="15.140625" style="23" customWidth="1"/>
    <col min="3" max="3" width="14.140625" style="23" bestFit="1" customWidth="1"/>
    <col min="4" max="4" width="13.5703125" customWidth="1"/>
    <col min="5" max="5" width="15.140625" customWidth="1"/>
    <col min="6" max="6" width="13.5703125" customWidth="1"/>
    <col min="7" max="7" width="15.5703125" customWidth="1"/>
    <col min="8" max="8" width="13.5703125" customWidth="1"/>
    <col min="9" max="9" width="15.5703125" customWidth="1"/>
    <col min="10" max="10" width="13.5703125" customWidth="1"/>
    <col min="11" max="11" width="16.140625" customWidth="1"/>
    <col min="12" max="14" width="12.5703125" customWidth="1"/>
    <col min="15" max="15" width="12.42578125" customWidth="1"/>
    <col min="16" max="16" width="12.85546875" customWidth="1"/>
    <col min="17" max="17" width="13.7109375" customWidth="1"/>
    <col min="18" max="20" width="12.42578125" customWidth="1"/>
    <col min="21" max="21" width="13.7109375" customWidth="1"/>
    <col min="22" max="22" width="12.42578125" customWidth="1"/>
    <col min="23" max="23" width="16.28515625" customWidth="1"/>
    <col min="24" max="24" width="12.42578125" customWidth="1"/>
    <col min="25" max="25" width="16.7109375" customWidth="1"/>
    <col min="26" max="26" width="12.28515625" bestFit="1" customWidth="1"/>
    <col min="31" max="31" width="12.85546875" bestFit="1" customWidth="1"/>
  </cols>
  <sheetData>
    <row r="1" spans="1:31" ht="18" x14ac:dyDescent="0.25">
      <c r="A1" s="342" t="str">
        <f>NACIONAL!A1</f>
        <v>BONO ESPECIAL 2019</v>
      </c>
      <c r="B1" s="342"/>
      <c r="C1" s="342"/>
      <c r="D1" s="342"/>
      <c r="E1" s="342"/>
      <c r="F1" s="342"/>
      <c r="G1" s="342"/>
      <c r="H1" s="342"/>
      <c r="I1" s="342"/>
      <c r="J1" s="342"/>
      <c r="K1" s="342"/>
      <c r="L1" s="342"/>
      <c r="M1" s="342"/>
      <c r="N1" s="342"/>
      <c r="O1" s="342"/>
      <c r="P1" s="342"/>
      <c r="Q1" s="342"/>
      <c r="R1" s="342"/>
      <c r="S1" s="342"/>
      <c r="T1" s="342"/>
      <c r="U1" s="342"/>
      <c r="V1" s="342"/>
      <c r="W1" s="342"/>
      <c r="X1" s="342"/>
      <c r="Y1" s="342"/>
    </row>
    <row r="2" spans="1:31" ht="18" x14ac:dyDescent="0.25">
      <c r="A2" s="342" t="str">
        <f>NACIONAL!A2</f>
        <v>Ley Nº 21.196 Artículo 76º</v>
      </c>
      <c r="B2" s="342"/>
      <c r="C2" s="342"/>
      <c r="D2" s="342"/>
      <c r="E2" s="342"/>
      <c r="F2" s="342"/>
      <c r="G2" s="342"/>
      <c r="H2" s="342"/>
      <c r="I2" s="342"/>
      <c r="J2" s="342"/>
      <c r="K2" s="342"/>
      <c r="L2" s="342"/>
      <c r="M2" s="342"/>
      <c r="N2" s="342"/>
      <c r="O2" s="342"/>
      <c r="P2" s="342"/>
      <c r="Q2" s="342"/>
      <c r="R2" s="342"/>
      <c r="S2" s="342"/>
      <c r="T2" s="342"/>
      <c r="U2" s="342"/>
      <c r="V2" s="342"/>
      <c r="W2" s="342"/>
      <c r="X2" s="342"/>
      <c r="Y2" s="342"/>
    </row>
    <row r="4" spans="1:31" ht="18" x14ac:dyDescent="0.25">
      <c r="A4" s="342" t="s">
        <v>387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342"/>
      <c r="M4" s="342"/>
      <c r="N4" s="342"/>
      <c r="O4" s="342"/>
      <c r="P4" s="342"/>
      <c r="Q4" s="342"/>
      <c r="R4" s="342"/>
      <c r="S4" s="342"/>
      <c r="T4" s="342"/>
      <c r="U4" s="342"/>
      <c r="V4" s="342"/>
      <c r="W4" s="342"/>
      <c r="X4" s="342"/>
      <c r="Y4" s="342"/>
    </row>
    <row r="5" spans="1:31" ht="13.5" thickBot="1" x14ac:dyDescent="0.25"/>
    <row r="6" spans="1:31" s="34" customFormat="1" ht="18.75" customHeight="1" thickBot="1" x14ac:dyDescent="0.25">
      <c r="A6" s="351" t="s">
        <v>0</v>
      </c>
      <c r="B6" s="47"/>
      <c r="C6" s="353" t="s">
        <v>1</v>
      </c>
      <c r="D6" s="336" t="s">
        <v>2</v>
      </c>
      <c r="E6" s="337"/>
      <c r="F6" s="337"/>
      <c r="G6" s="338"/>
      <c r="H6" s="339" t="s">
        <v>3</v>
      </c>
      <c r="I6" s="340"/>
      <c r="J6" s="340"/>
      <c r="K6" s="341"/>
      <c r="L6" s="343" t="s">
        <v>4</v>
      </c>
      <c r="M6" s="344"/>
      <c r="N6" s="344"/>
      <c r="O6" s="345"/>
      <c r="P6" s="346" t="s">
        <v>5</v>
      </c>
      <c r="Q6" s="347"/>
      <c r="R6" s="347"/>
      <c r="S6" s="348"/>
      <c r="T6" s="355" t="s">
        <v>731</v>
      </c>
      <c r="U6" s="356"/>
      <c r="V6" s="356"/>
      <c r="W6" s="357"/>
      <c r="X6" s="349" t="s">
        <v>355</v>
      </c>
      <c r="Y6" s="350"/>
    </row>
    <row r="7" spans="1:31" s="31" customFormat="1" ht="99" customHeight="1" thickBot="1" x14ac:dyDescent="0.25">
      <c r="A7" s="352"/>
      <c r="B7" s="48" t="s">
        <v>405</v>
      </c>
      <c r="C7" s="354"/>
      <c r="D7" s="91" t="str">
        <f>NACIONAL!C7</f>
        <v>Pers. Remun Liq. &lt;= a $ 702.227 Noviembre</v>
      </c>
      <c r="E7" s="92" t="str">
        <f>NACIONAL!D7</f>
        <v>Monto Bono Esp. $ 190.180</v>
      </c>
      <c r="F7" s="92" t="str">
        <f>NACIONAL!E7</f>
        <v>Pers. Remun Liq. &gt; a $ 702.227 y Rem Bruta &lt;= $ 2.557.475</v>
      </c>
      <c r="G7" s="93" t="str">
        <f>NACIONAL!F7</f>
        <v>Monto Bono Esp. $ 94.062</v>
      </c>
      <c r="H7" s="91" t="str">
        <f>NACIONAL!G7</f>
        <v>Pers. Remun Liq. &lt;= a $ 702.227 Noviembre</v>
      </c>
      <c r="I7" s="92" t="str">
        <f>NACIONAL!H7</f>
        <v>Monto Bono Esp. $ 190.180</v>
      </c>
      <c r="J7" s="92" t="str">
        <f>NACIONAL!I7</f>
        <v>Pers. Remun Liq. &gt; a $ 702.227 y Rem Bruta &lt;= $ 2.557.475</v>
      </c>
      <c r="K7" s="94" t="str">
        <f>NACIONAL!J7</f>
        <v>Monto Bono Esp. $ 94.062</v>
      </c>
      <c r="L7" s="91" t="str">
        <f>NACIONAL!K7</f>
        <v>Pers. Remun Liq. &lt;= a $ 702.227 Noviembre</v>
      </c>
      <c r="M7" s="92" t="str">
        <f>NACIONAL!L7</f>
        <v>Monto Bono Esp. $ 190.180</v>
      </c>
      <c r="N7" s="92" t="str">
        <f>NACIONAL!M7</f>
        <v>Pers. Remun Liq. &gt; a $ 702.227 y Rem Bruta &lt;= $ 2.557.475</v>
      </c>
      <c r="O7" s="93" t="str">
        <f>NACIONAL!N7</f>
        <v>Monto Bono Esp. $ 94.062</v>
      </c>
      <c r="P7" s="91" t="str">
        <f>NACIONAL!O7</f>
        <v>Pers. Remun Liq. &lt;= a $ 702.227 Noviembre</v>
      </c>
      <c r="Q7" s="92" t="str">
        <f>NACIONAL!P7</f>
        <v>Monto Bono Esp. $ 190.180</v>
      </c>
      <c r="R7" s="92" t="str">
        <f>NACIONAL!Q7</f>
        <v>Pers. Remun Liq. &gt; a $ 702.227 y Rem Bruta &lt;= $ 2.557.475</v>
      </c>
      <c r="S7" s="93" t="str">
        <f>NACIONAL!R7</f>
        <v>Monto Bono Esp. $ 94.062</v>
      </c>
      <c r="T7" s="93" t="str">
        <f>NACIONAL!S7</f>
        <v>Pers. Remun Liq. &lt;= a $ 702.227 Noviembre</v>
      </c>
      <c r="U7" s="93" t="str">
        <f>NACIONAL!T7</f>
        <v>Monto Bono Esp. $ 190.180</v>
      </c>
      <c r="V7" s="93" t="str">
        <f>NACIONAL!U7</f>
        <v>Pers. Remun Liq. &gt; a $ 702.227 y Rem Bruta &lt;= $ 2.557.475</v>
      </c>
      <c r="W7" s="93" t="str">
        <f>NACIONAL!V7</f>
        <v>Monto Bono Esp. $ 94.062</v>
      </c>
      <c r="X7" s="95" t="s">
        <v>6</v>
      </c>
      <c r="Y7" s="96" t="s">
        <v>368</v>
      </c>
    </row>
    <row r="8" spans="1:31" s="31" customFormat="1" x14ac:dyDescent="0.2">
      <c r="A8" s="80">
        <v>1201</v>
      </c>
      <c r="B8" s="81" t="s">
        <v>398</v>
      </c>
      <c r="C8" s="82" t="s">
        <v>9</v>
      </c>
      <c r="D8" s="103">
        <v>1231</v>
      </c>
      <c r="E8" s="104">
        <f t="shared" ref="E8:E14" si="0">D8*$G$18</f>
        <v>234111580</v>
      </c>
      <c r="F8" s="105">
        <v>1154</v>
      </c>
      <c r="G8" s="106">
        <f t="shared" ref="G8:G14" si="1">F8*$G$19</f>
        <v>108547548</v>
      </c>
      <c r="H8" s="103">
        <v>406</v>
      </c>
      <c r="I8" s="104">
        <f t="shared" ref="I8:I14" si="2">H8*$G$18</f>
        <v>77213080</v>
      </c>
      <c r="J8" s="112">
        <v>423</v>
      </c>
      <c r="K8" s="106">
        <f t="shared" ref="K8:K14" si="3">J8*$G$19</f>
        <v>39788226</v>
      </c>
      <c r="L8" s="103">
        <v>46</v>
      </c>
      <c r="M8" s="114">
        <f t="shared" ref="M8:M14" si="4">L8*$G$18</f>
        <v>8748280</v>
      </c>
      <c r="N8" s="105">
        <v>1</v>
      </c>
      <c r="O8" s="115">
        <f t="shared" ref="O8:O14" si="5">N8*$G$19</f>
        <v>94062</v>
      </c>
      <c r="P8" s="119"/>
      <c r="Q8" s="114">
        <f t="shared" ref="Q8:Q14" si="6">P8*$G$18</f>
        <v>0</v>
      </c>
      <c r="R8" s="112"/>
      <c r="S8" s="115">
        <f t="shared" ref="S8:S14" si="7">R8*$G$19</f>
        <v>0</v>
      </c>
      <c r="T8" s="119">
        <v>138</v>
      </c>
      <c r="U8" s="114">
        <f>T8*$G$18</f>
        <v>26244840</v>
      </c>
      <c r="V8" s="112">
        <v>179</v>
      </c>
      <c r="W8" s="115">
        <f>V8*$G$19</f>
        <v>16837098</v>
      </c>
      <c r="X8" s="123">
        <f>D8+F8+H8+J8+L8+N8+P8+R8+T8+V8</f>
        <v>3578</v>
      </c>
      <c r="Y8" s="115">
        <f>E8+G8+I8+K8+M8+O8+Q8+S8+U8+W8</f>
        <v>511584714</v>
      </c>
      <c r="Z8" s="32"/>
      <c r="AB8" s="321"/>
      <c r="AC8" s="321"/>
      <c r="AD8" s="327"/>
      <c r="AE8" s="327"/>
    </row>
    <row r="9" spans="1:31" s="31" customFormat="1" x14ac:dyDescent="0.2">
      <c r="A9" s="80">
        <v>1203</v>
      </c>
      <c r="B9" s="81" t="s">
        <v>404</v>
      </c>
      <c r="C9" s="82" t="s">
        <v>10</v>
      </c>
      <c r="D9" s="83">
        <v>153</v>
      </c>
      <c r="E9" s="101">
        <f t="shared" si="0"/>
        <v>29097540</v>
      </c>
      <c r="F9" s="84">
        <v>178</v>
      </c>
      <c r="G9" s="107">
        <f t="shared" si="1"/>
        <v>16743036</v>
      </c>
      <c r="H9" s="83">
        <v>51</v>
      </c>
      <c r="I9" s="101">
        <f t="shared" si="2"/>
        <v>9699180</v>
      </c>
      <c r="J9" s="102">
        <v>30</v>
      </c>
      <c r="K9" s="107">
        <f t="shared" si="3"/>
        <v>2821860</v>
      </c>
      <c r="L9" s="83"/>
      <c r="M9" s="87">
        <f t="shared" si="4"/>
        <v>0</v>
      </c>
      <c r="N9" s="84"/>
      <c r="O9" s="116">
        <f t="shared" si="5"/>
        <v>0</v>
      </c>
      <c r="P9" s="120">
        <v>27</v>
      </c>
      <c r="Q9" s="87">
        <f t="shared" si="6"/>
        <v>5134860</v>
      </c>
      <c r="R9" s="102">
        <v>1</v>
      </c>
      <c r="S9" s="116">
        <f t="shared" si="7"/>
        <v>94062</v>
      </c>
      <c r="T9" s="120">
        <v>1</v>
      </c>
      <c r="U9" s="87">
        <f t="shared" ref="U9:U14" si="8">T9*$G$18</f>
        <v>190180</v>
      </c>
      <c r="V9" s="102">
        <v>24</v>
      </c>
      <c r="W9" s="116">
        <f t="shared" ref="W9:W14" si="9">V9*$G$19</f>
        <v>2257488</v>
      </c>
      <c r="X9" s="124">
        <f t="shared" ref="X9:X14" si="10">D9+F9+H9+J9+L9+N9+P9+R9+T9+V9</f>
        <v>465</v>
      </c>
      <c r="Y9" s="116">
        <f t="shared" ref="Y9:Y14" si="11">E9+G9+I9+K9+M9+O9+Q9+S9+U9+W9</f>
        <v>66038206</v>
      </c>
      <c r="Z9" s="32"/>
      <c r="AB9" s="321"/>
      <c r="AC9" s="321"/>
      <c r="AD9" s="327"/>
      <c r="AE9" s="327"/>
    </row>
    <row r="10" spans="1:31" s="31" customFormat="1" x14ac:dyDescent="0.2">
      <c r="A10" s="80">
        <v>1204</v>
      </c>
      <c r="B10" s="81" t="s">
        <v>399</v>
      </c>
      <c r="C10" s="82" t="s">
        <v>11</v>
      </c>
      <c r="D10" s="83">
        <v>243</v>
      </c>
      <c r="E10" s="101">
        <f t="shared" si="0"/>
        <v>46213740</v>
      </c>
      <c r="F10" s="84">
        <v>307</v>
      </c>
      <c r="G10" s="107">
        <f t="shared" si="1"/>
        <v>28877034</v>
      </c>
      <c r="H10" s="83">
        <v>89</v>
      </c>
      <c r="I10" s="101">
        <f t="shared" si="2"/>
        <v>16926020</v>
      </c>
      <c r="J10" s="102">
        <v>55</v>
      </c>
      <c r="K10" s="107">
        <f t="shared" si="3"/>
        <v>5173410</v>
      </c>
      <c r="L10" s="83">
        <v>3</v>
      </c>
      <c r="M10" s="87">
        <f t="shared" si="4"/>
        <v>570540</v>
      </c>
      <c r="N10" s="84">
        <v>0</v>
      </c>
      <c r="O10" s="116">
        <f t="shared" si="5"/>
        <v>0</v>
      </c>
      <c r="P10" s="120"/>
      <c r="Q10" s="87">
        <f t="shared" si="6"/>
        <v>0</v>
      </c>
      <c r="R10" s="102"/>
      <c r="S10" s="116">
        <f t="shared" si="7"/>
        <v>0</v>
      </c>
      <c r="T10" s="120">
        <v>24</v>
      </c>
      <c r="U10" s="87">
        <f t="shared" si="8"/>
        <v>4564320</v>
      </c>
      <c r="V10" s="102">
        <v>39</v>
      </c>
      <c r="W10" s="116">
        <f t="shared" si="9"/>
        <v>3668418</v>
      </c>
      <c r="X10" s="124">
        <f t="shared" si="10"/>
        <v>760</v>
      </c>
      <c r="Y10" s="116">
        <f t="shared" si="11"/>
        <v>105993482</v>
      </c>
      <c r="Z10" s="32"/>
      <c r="AB10" s="321"/>
      <c r="AC10" s="321"/>
      <c r="AD10" s="327"/>
      <c r="AE10" s="327"/>
    </row>
    <row r="11" spans="1:31" s="31" customFormat="1" x14ac:dyDescent="0.2">
      <c r="A11" s="80">
        <v>1206</v>
      </c>
      <c r="B11" s="81" t="s">
        <v>403</v>
      </c>
      <c r="C11" s="82" t="s">
        <v>12</v>
      </c>
      <c r="D11" s="83">
        <v>54</v>
      </c>
      <c r="E11" s="101">
        <f t="shared" si="0"/>
        <v>10269720</v>
      </c>
      <c r="F11" s="84">
        <v>94</v>
      </c>
      <c r="G11" s="107">
        <f t="shared" si="1"/>
        <v>8841828</v>
      </c>
      <c r="H11" s="83">
        <v>27</v>
      </c>
      <c r="I11" s="101">
        <f t="shared" si="2"/>
        <v>5134860</v>
      </c>
      <c r="J11" s="102">
        <v>17</v>
      </c>
      <c r="K11" s="107">
        <f t="shared" si="3"/>
        <v>1599054</v>
      </c>
      <c r="L11" s="83"/>
      <c r="M11" s="87">
        <f t="shared" si="4"/>
        <v>0</v>
      </c>
      <c r="N11" s="84"/>
      <c r="O11" s="116">
        <f t="shared" si="5"/>
        <v>0</v>
      </c>
      <c r="P11" s="120"/>
      <c r="Q11" s="87">
        <f t="shared" si="6"/>
        <v>0</v>
      </c>
      <c r="R11" s="102"/>
      <c r="S11" s="116">
        <f t="shared" si="7"/>
        <v>0</v>
      </c>
      <c r="T11" s="120">
        <v>8</v>
      </c>
      <c r="U11" s="87">
        <f t="shared" si="8"/>
        <v>1521440</v>
      </c>
      <c r="V11" s="102">
        <v>16</v>
      </c>
      <c r="W11" s="116">
        <f t="shared" si="9"/>
        <v>1504992</v>
      </c>
      <c r="X11" s="124">
        <f t="shared" si="10"/>
        <v>216</v>
      </c>
      <c r="Y11" s="116">
        <f t="shared" si="11"/>
        <v>28871894</v>
      </c>
      <c r="Z11" s="32"/>
      <c r="AB11" s="321"/>
      <c r="AC11" s="321"/>
      <c r="AD11" s="327"/>
      <c r="AE11" s="327"/>
    </row>
    <row r="12" spans="1:31" s="31" customFormat="1" x14ac:dyDescent="0.2">
      <c r="A12" s="80">
        <v>1208</v>
      </c>
      <c r="B12" s="81" t="s">
        <v>400</v>
      </c>
      <c r="C12" s="82" t="s">
        <v>13</v>
      </c>
      <c r="D12" s="83">
        <v>17</v>
      </c>
      <c r="E12" s="101">
        <f t="shared" si="0"/>
        <v>3233060</v>
      </c>
      <c r="F12" s="84">
        <v>35</v>
      </c>
      <c r="G12" s="107">
        <f t="shared" si="1"/>
        <v>3292170</v>
      </c>
      <c r="H12" s="83">
        <v>8</v>
      </c>
      <c r="I12" s="101">
        <f t="shared" si="2"/>
        <v>1521440</v>
      </c>
      <c r="J12" s="102">
        <v>2</v>
      </c>
      <c r="K12" s="107">
        <f t="shared" si="3"/>
        <v>188124</v>
      </c>
      <c r="L12" s="83"/>
      <c r="M12" s="87">
        <f t="shared" si="4"/>
        <v>0</v>
      </c>
      <c r="N12" s="84"/>
      <c r="O12" s="116">
        <f t="shared" si="5"/>
        <v>0</v>
      </c>
      <c r="P12" s="120"/>
      <c r="Q12" s="87">
        <f t="shared" si="6"/>
        <v>0</v>
      </c>
      <c r="R12" s="102"/>
      <c r="S12" s="116">
        <f t="shared" si="7"/>
        <v>0</v>
      </c>
      <c r="T12" s="120"/>
      <c r="U12" s="87">
        <f t="shared" si="8"/>
        <v>0</v>
      </c>
      <c r="V12" s="102"/>
      <c r="W12" s="116">
        <f t="shared" si="9"/>
        <v>0</v>
      </c>
      <c r="X12" s="124">
        <f t="shared" si="10"/>
        <v>62</v>
      </c>
      <c r="Y12" s="116">
        <f t="shared" si="11"/>
        <v>8234794</v>
      </c>
      <c r="Z12" s="32"/>
      <c r="AB12" s="321"/>
      <c r="AC12" s="321"/>
      <c r="AD12" s="327"/>
      <c r="AE12" s="327"/>
    </row>
    <row r="13" spans="1:31" s="31" customFormat="1" x14ac:dyDescent="0.2">
      <c r="A13" s="80">
        <v>1210</v>
      </c>
      <c r="B13" s="81" t="s">
        <v>402</v>
      </c>
      <c r="C13" s="82" t="s">
        <v>14</v>
      </c>
      <c r="D13" s="83">
        <v>17</v>
      </c>
      <c r="E13" s="101">
        <f t="shared" si="0"/>
        <v>3233060</v>
      </c>
      <c r="F13" s="84">
        <v>36</v>
      </c>
      <c r="G13" s="107">
        <f t="shared" si="1"/>
        <v>3386232</v>
      </c>
      <c r="H13" s="83">
        <v>4</v>
      </c>
      <c r="I13" s="101">
        <f t="shared" si="2"/>
        <v>760720</v>
      </c>
      <c r="J13" s="102">
        <v>6</v>
      </c>
      <c r="K13" s="107">
        <f t="shared" si="3"/>
        <v>564372</v>
      </c>
      <c r="L13" s="83"/>
      <c r="M13" s="87">
        <f t="shared" si="4"/>
        <v>0</v>
      </c>
      <c r="N13" s="84"/>
      <c r="O13" s="116">
        <f t="shared" si="5"/>
        <v>0</v>
      </c>
      <c r="P13" s="120"/>
      <c r="Q13" s="87">
        <f t="shared" si="6"/>
        <v>0</v>
      </c>
      <c r="R13" s="102"/>
      <c r="S13" s="116">
        <f t="shared" si="7"/>
        <v>0</v>
      </c>
      <c r="T13" s="120">
        <v>2</v>
      </c>
      <c r="U13" s="87">
        <f t="shared" si="8"/>
        <v>380360</v>
      </c>
      <c r="V13" s="102">
        <v>18</v>
      </c>
      <c r="W13" s="116">
        <f t="shared" si="9"/>
        <v>1693116</v>
      </c>
      <c r="X13" s="124">
        <f t="shared" si="10"/>
        <v>83</v>
      </c>
      <c r="Y13" s="116">
        <f t="shared" si="11"/>
        <v>10017860</v>
      </c>
      <c r="Z13" s="32"/>
      <c r="AB13" s="321"/>
      <c r="AC13" s="321"/>
      <c r="AD13" s="327"/>
      <c r="AE13" s="327"/>
    </row>
    <row r="14" spans="1:31" s="31" customFormat="1" ht="13.5" thickBot="1" x14ac:dyDescent="0.25">
      <c r="A14" s="80">
        <v>1211</v>
      </c>
      <c r="B14" s="81" t="s">
        <v>401</v>
      </c>
      <c r="C14" s="82" t="s">
        <v>15</v>
      </c>
      <c r="D14" s="108">
        <v>161</v>
      </c>
      <c r="E14" s="109">
        <f t="shared" si="0"/>
        <v>30618980</v>
      </c>
      <c r="F14" s="110">
        <v>200</v>
      </c>
      <c r="G14" s="111">
        <f t="shared" si="1"/>
        <v>18812400</v>
      </c>
      <c r="H14" s="108">
        <v>181</v>
      </c>
      <c r="I14" s="109">
        <f t="shared" si="2"/>
        <v>34422580</v>
      </c>
      <c r="J14" s="113">
        <v>187</v>
      </c>
      <c r="K14" s="111">
        <f t="shared" si="3"/>
        <v>17589594</v>
      </c>
      <c r="L14" s="108"/>
      <c r="M14" s="117">
        <f t="shared" si="4"/>
        <v>0</v>
      </c>
      <c r="N14" s="110"/>
      <c r="O14" s="118">
        <f t="shared" si="5"/>
        <v>0</v>
      </c>
      <c r="P14" s="121"/>
      <c r="Q14" s="117">
        <f t="shared" si="6"/>
        <v>0</v>
      </c>
      <c r="R14" s="113"/>
      <c r="S14" s="118">
        <f t="shared" si="7"/>
        <v>0</v>
      </c>
      <c r="T14" s="121">
        <v>31</v>
      </c>
      <c r="U14" s="117">
        <f t="shared" si="8"/>
        <v>5895580</v>
      </c>
      <c r="V14" s="113">
        <v>56</v>
      </c>
      <c r="W14" s="118">
        <f t="shared" si="9"/>
        <v>5267472</v>
      </c>
      <c r="X14" s="125">
        <f t="shared" si="10"/>
        <v>816</v>
      </c>
      <c r="Y14" s="118">
        <f t="shared" si="11"/>
        <v>112606606</v>
      </c>
      <c r="Z14" s="32"/>
      <c r="AB14" s="321"/>
      <c r="AC14" s="321"/>
      <c r="AD14" s="327"/>
      <c r="AE14" s="327"/>
    </row>
    <row r="15" spans="1:31" s="31" customFormat="1" ht="13.5" thickBot="1" x14ac:dyDescent="0.25">
      <c r="A15" s="333" t="s">
        <v>18</v>
      </c>
      <c r="B15" s="334"/>
      <c r="C15" s="335"/>
      <c r="D15" s="97">
        <f t="shared" ref="D15:Y15" si="12">SUM(D8:D14)</f>
        <v>1876</v>
      </c>
      <c r="E15" s="98">
        <f t="shared" si="12"/>
        <v>356777680</v>
      </c>
      <c r="F15" s="98">
        <f t="shared" si="12"/>
        <v>2004</v>
      </c>
      <c r="G15" s="98">
        <f t="shared" si="12"/>
        <v>188500248</v>
      </c>
      <c r="H15" s="98">
        <f t="shared" si="12"/>
        <v>766</v>
      </c>
      <c r="I15" s="98">
        <f t="shared" si="12"/>
        <v>145677880</v>
      </c>
      <c r="J15" s="98">
        <f t="shared" si="12"/>
        <v>720</v>
      </c>
      <c r="K15" s="98">
        <f t="shared" si="12"/>
        <v>67724640</v>
      </c>
      <c r="L15" s="98">
        <f t="shared" si="12"/>
        <v>49</v>
      </c>
      <c r="M15" s="98">
        <f t="shared" si="12"/>
        <v>9318820</v>
      </c>
      <c r="N15" s="98">
        <f t="shared" si="12"/>
        <v>1</v>
      </c>
      <c r="O15" s="98">
        <f t="shared" si="12"/>
        <v>94062</v>
      </c>
      <c r="P15" s="98">
        <f t="shared" si="12"/>
        <v>27</v>
      </c>
      <c r="Q15" s="98">
        <f t="shared" si="12"/>
        <v>5134860</v>
      </c>
      <c r="R15" s="98">
        <f t="shared" si="12"/>
        <v>1</v>
      </c>
      <c r="S15" s="99">
        <f t="shared" si="12"/>
        <v>94062</v>
      </c>
      <c r="T15" s="99">
        <f t="shared" si="12"/>
        <v>204</v>
      </c>
      <c r="U15" s="99">
        <f t="shared" si="12"/>
        <v>38796720</v>
      </c>
      <c r="V15" s="99">
        <f t="shared" si="12"/>
        <v>332</v>
      </c>
      <c r="W15" s="100">
        <f t="shared" si="12"/>
        <v>31228584</v>
      </c>
      <c r="X15" s="98">
        <f t="shared" si="12"/>
        <v>5980</v>
      </c>
      <c r="Y15" s="100">
        <f t="shared" si="12"/>
        <v>843347556</v>
      </c>
    </row>
    <row r="17" spans="3:7" ht="15" x14ac:dyDescent="0.25">
      <c r="C17" s="30"/>
      <c r="D17" s="4"/>
    </row>
    <row r="18" spans="3:7" ht="15" x14ac:dyDescent="0.25">
      <c r="C18" s="30"/>
      <c r="D18" s="4"/>
      <c r="F18" s="21" t="s">
        <v>369</v>
      </c>
      <c r="G18" s="22">
        <v>190180</v>
      </c>
    </row>
    <row r="19" spans="3:7" ht="15" x14ac:dyDescent="0.25">
      <c r="C19" s="30"/>
      <c r="D19" s="4"/>
      <c r="F19" s="21" t="s">
        <v>370</v>
      </c>
      <c r="G19" s="22">
        <v>94062</v>
      </c>
    </row>
    <row r="20" spans="3:7" ht="15" x14ac:dyDescent="0.25">
      <c r="C20" s="30"/>
      <c r="D20" s="4"/>
      <c r="G20" t="s">
        <v>371</v>
      </c>
    </row>
    <row r="21" spans="3:7" ht="15" x14ac:dyDescent="0.25">
      <c r="C21" s="30"/>
      <c r="D21" s="4"/>
    </row>
  </sheetData>
  <mergeCells count="12">
    <mergeCell ref="A15:C15"/>
    <mergeCell ref="D6:G6"/>
    <mergeCell ref="H6:K6"/>
    <mergeCell ref="A1:Y1"/>
    <mergeCell ref="A2:Y2"/>
    <mergeCell ref="A4:Y4"/>
    <mergeCell ref="L6:O6"/>
    <mergeCell ref="P6:S6"/>
    <mergeCell ref="X6:Y6"/>
    <mergeCell ref="A6:A7"/>
    <mergeCell ref="C6:C7"/>
    <mergeCell ref="T6:W6"/>
  </mergeCells>
  <phoneticPr fontId="2" type="noConversion"/>
  <printOptions horizontalCentered="1"/>
  <pageMargins left="1.1811023622047245" right="0.59055118110236227" top="0.98425196850393704" bottom="0.98425196850393704" header="0" footer="0"/>
  <pageSetup paperSize="5" scale="58" orientation="landscape" r:id="rId1"/>
  <headerFooter alignWithMargins="0">
    <oddHeader xml:space="preserve">&amp;L&amp;"Arial,Negrita"&amp;8Unidad de Información Municipal
capturarrhh.sinim.gov.cl
www.sinim.gov.cl
Depto. Finanzas Municipales
SUBDERE&amp;"Arial,Normal"&amp;10
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27"/>
  <sheetViews>
    <sheetView topLeftCell="A4" zoomScale="130" zoomScaleNormal="130" workbookViewId="0">
      <selection activeCell="C5" sqref="C1:X1048576"/>
    </sheetView>
  </sheetViews>
  <sheetFormatPr baseColWidth="10" defaultRowHeight="12.75" x14ac:dyDescent="0.2"/>
  <cols>
    <col min="1" max="1" width="8.140625" style="23" bestFit="1" customWidth="1"/>
    <col min="2" max="2" width="15.28515625" style="23" customWidth="1"/>
    <col min="3" max="3" width="24.5703125" style="23" customWidth="1"/>
    <col min="4" max="4" width="12.28515625" customWidth="1"/>
    <col min="5" max="5" width="16" customWidth="1"/>
    <col min="6" max="6" width="14" customWidth="1"/>
    <col min="7" max="7" width="16" customWidth="1"/>
    <col min="8" max="8" width="12.28515625" customWidth="1"/>
    <col min="9" max="9" width="14.5703125" customWidth="1"/>
    <col min="10" max="10" width="12.42578125" customWidth="1"/>
    <col min="11" max="11" width="14.5703125" customWidth="1"/>
    <col min="12" max="12" width="12.28515625" customWidth="1"/>
    <col min="13" max="13" width="13.140625" customWidth="1"/>
    <col min="14" max="14" width="12.42578125" customWidth="1"/>
    <col min="15" max="16" width="12.28515625" customWidth="1"/>
    <col min="17" max="17" width="14.5703125" customWidth="1"/>
    <col min="18" max="18" width="12.42578125" customWidth="1"/>
    <col min="19" max="19" width="13.140625" customWidth="1"/>
    <col min="20" max="20" width="12.140625" customWidth="1"/>
    <col min="21" max="21" width="15.42578125" customWidth="1"/>
    <col min="22" max="22" width="12.140625" customWidth="1"/>
    <col min="23" max="23" width="14.85546875" customWidth="1"/>
    <col min="24" max="24" width="11.5703125" customWidth="1"/>
    <col min="25" max="25" width="18.140625" customWidth="1"/>
    <col min="26" max="26" width="12.85546875" customWidth="1"/>
  </cols>
  <sheetData>
    <row r="1" spans="1:32" ht="18" x14ac:dyDescent="0.25">
      <c r="A1" s="342" t="str">
        <f>NACIONAL!A1</f>
        <v>BONO ESPECIAL 2019</v>
      </c>
      <c r="B1" s="342"/>
      <c r="C1" s="342"/>
      <c r="D1" s="342"/>
      <c r="E1" s="342"/>
      <c r="F1" s="342"/>
      <c r="G1" s="342"/>
      <c r="H1" s="342"/>
      <c r="I1" s="342"/>
      <c r="J1" s="342"/>
      <c r="K1" s="342"/>
      <c r="L1" s="342"/>
      <c r="M1" s="342"/>
      <c r="N1" s="342"/>
      <c r="O1" s="342"/>
      <c r="P1" s="342"/>
      <c r="Q1" s="342"/>
      <c r="R1" s="342"/>
      <c r="S1" s="342"/>
      <c r="T1" s="342"/>
      <c r="U1" s="342"/>
      <c r="V1" s="342"/>
      <c r="W1" s="342"/>
      <c r="X1" s="342"/>
      <c r="Y1" s="342"/>
    </row>
    <row r="2" spans="1:32" ht="18" x14ac:dyDescent="0.25">
      <c r="A2" s="342" t="str">
        <f>NACIONAL!A2</f>
        <v>Ley Nº 21.196 Artículo 76º</v>
      </c>
      <c r="B2" s="342"/>
      <c r="C2" s="342"/>
      <c r="D2" s="342"/>
      <c r="E2" s="342"/>
      <c r="F2" s="342"/>
      <c r="G2" s="342"/>
      <c r="H2" s="342"/>
      <c r="I2" s="342"/>
      <c r="J2" s="342"/>
      <c r="K2" s="342"/>
      <c r="L2" s="342"/>
      <c r="M2" s="342"/>
      <c r="N2" s="342"/>
      <c r="O2" s="342"/>
      <c r="P2" s="342"/>
      <c r="Q2" s="342"/>
      <c r="R2" s="342"/>
      <c r="S2" s="342"/>
      <c r="T2" s="342"/>
      <c r="U2" s="342"/>
      <c r="V2" s="342"/>
      <c r="W2" s="342"/>
      <c r="X2" s="342"/>
      <c r="Y2" s="342"/>
    </row>
    <row r="4" spans="1:32" ht="18" x14ac:dyDescent="0.25">
      <c r="A4" s="358" t="s">
        <v>388</v>
      </c>
      <c r="B4" s="358"/>
      <c r="C4" s="342"/>
      <c r="D4" s="342"/>
      <c r="E4" s="342"/>
      <c r="F4" s="342"/>
      <c r="G4" s="342"/>
      <c r="H4" s="342"/>
      <c r="I4" s="342"/>
      <c r="J4" s="342"/>
      <c r="K4" s="342"/>
      <c r="L4" s="342"/>
      <c r="M4" s="342"/>
      <c r="N4" s="342"/>
      <c r="O4" s="342"/>
      <c r="P4" s="342"/>
      <c r="Q4" s="342"/>
      <c r="R4" s="342"/>
      <c r="S4" s="342"/>
      <c r="T4" s="342"/>
      <c r="U4" s="342"/>
      <c r="V4" s="342"/>
      <c r="W4" s="342"/>
      <c r="X4" s="342"/>
      <c r="Y4" s="342"/>
    </row>
    <row r="5" spans="1:32" ht="13.5" thickBot="1" x14ac:dyDescent="0.25">
      <c r="D5" t="s">
        <v>371</v>
      </c>
    </row>
    <row r="6" spans="1:32" ht="15.75" customHeight="1" thickBot="1" x14ac:dyDescent="0.25">
      <c r="A6" s="351" t="s">
        <v>0</v>
      </c>
      <c r="B6" s="353" t="s">
        <v>405</v>
      </c>
      <c r="C6" s="353" t="s">
        <v>1</v>
      </c>
      <c r="D6" s="336" t="s">
        <v>2</v>
      </c>
      <c r="E6" s="337"/>
      <c r="F6" s="337"/>
      <c r="G6" s="338"/>
      <c r="H6" s="339" t="s">
        <v>3</v>
      </c>
      <c r="I6" s="340"/>
      <c r="J6" s="340"/>
      <c r="K6" s="341"/>
      <c r="L6" s="343" t="s">
        <v>4</v>
      </c>
      <c r="M6" s="344"/>
      <c r="N6" s="344"/>
      <c r="O6" s="345"/>
      <c r="P6" s="346" t="s">
        <v>5</v>
      </c>
      <c r="Q6" s="347"/>
      <c r="R6" s="347"/>
      <c r="S6" s="348"/>
      <c r="T6" s="355" t="s">
        <v>731</v>
      </c>
      <c r="U6" s="356"/>
      <c r="V6" s="356"/>
      <c r="W6" s="357"/>
      <c r="X6" s="349" t="s">
        <v>355</v>
      </c>
      <c r="Y6" s="350"/>
    </row>
    <row r="7" spans="1:32" s="31" customFormat="1" ht="113.25" customHeight="1" thickBot="1" x14ac:dyDescent="0.25">
      <c r="A7" s="352"/>
      <c r="B7" s="359"/>
      <c r="C7" s="354"/>
      <c r="D7" s="91" t="str">
        <f>NACIONAL!C7</f>
        <v>Pers. Remun Liq. &lt;= a $ 702.227 Noviembre</v>
      </c>
      <c r="E7" s="92" t="str">
        <f>NACIONAL!D7</f>
        <v>Monto Bono Esp. $ 190.180</v>
      </c>
      <c r="F7" s="92" t="str">
        <f>NACIONAL!E7</f>
        <v>Pers. Remun Liq. &gt; a $ 702.227 y Rem Bruta &lt;= $ 2.557.475</v>
      </c>
      <c r="G7" s="93" t="str">
        <f>NACIONAL!F7</f>
        <v>Monto Bono Esp. $ 94.062</v>
      </c>
      <c r="H7" s="91" t="str">
        <f>NACIONAL!G7</f>
        <v>Pers. Remun Liq. &lt;= a $ 702.227 Noviembre</v>
      </c>
      <c r="I7" s="92" t="str">
        <f>NACIONAL!H7</f>
        <v>Monto Bono Esp. $ 190.180</v>
      </c>
      <c r="J7" s="92" t="str">
        <f>NACIONAL!I7</f>
        <v>Pers. Remun Liq. &gt; a $ 702.227 y Rem Bruta &lt;= $ 2.557.475</v>
      </c>
      <c r="K7" s="93" t="str">
        <f>NACIONAL!J7</f>
        <v>Monto Bono Esp. $ 94.062</v>
      </c>
      <c r="L7" s="91" t="str">
        <f>NACIONAL!K7</f>
        <v>Pers. Remun Liq. &lt;= a $ 702.227 Noviembre</v>
      </c>
      <c r="M7" s="92" t="str">
        <f>NACIONAL!L7</f>
        <v>Monto Bono Esp. $ 190.180</v>
      </c>
      <c r="N7" s="92" t="str">
        <f>NACIONAL!M7</f>
        <v>Pers. Remun Liq. &gt; a $ 702.227 y Rem Bruta &lt;= $ 2.557.475</v>
      </c>
      <c r="O7" s="93" t="str">
        <f>NACIONAL!N7</f>
        <v>Monto Bono Esp. $ 94.062</v>
      </c>
      <c r="P7" s="91" t="str">
        <f>NACIONAL!O7</f>
        <v>Pers. Remun Liq. &lt;= a $ 702.227 Noviembre</v>
      </c>
      <c r="Q7" s="92" t="str">
        <f>NACIONAL!P7</f>
        <v>Monto Bono Esp. $ 190.180</v>
      </c>
      <c r="R7" s="92" t="str">
        <f>NACIONAL!Q7</f>
        <v>Pers. Remun Liq. &gt; a $ 702.227 y Rem Bruta &lt;= $ 2.557.475</v>
      </c>
      <c r="S7" s="93" t="str">
        <f>NACIONAL!R7</f>
        <v>Monto Bono Esp. $ 94.062</v>
      </c>
      <c r="T7" s="93" t="str">
        <f>NACIONAL!S7</f>
        <v>Pers. Remun Liq. &lt;= a $ 702.227 Noviembre</v>
      </c>
      <c r="U7" s="93" t="str">
        <f>NACIONAL!T7</f>
        <v>Monto Bono Esp. $ 190.180</v>
      </c>
      <c r="V7" s="93" t="str">
        <f>NACIONAL!U7</f>
        <v>Pers. Remun Liq. &gt; a $ 702.227 y Rem Bruta &lt;= $ 2.557.475</v>
      </c>
      <c r="W7" s="93" t="str">
        <f>NACIONAL!V7</f>
        <v>Monto Bono Esp. $ 94.062</v>
      </c>
      <c r="X7" s="95" t="s">
        <v>6</v>
      </c>
      <c r="Y7" s="96" t="s">
        <v>368</v>
      </c>
    </row>
    <row r="8" spans="1:32" s="31" customFormat="1" x14ac:dyDescent="0.2">
      <c r="A8" s="126">
        <v>2101</v>
      </c>
      <c r="B8" s="127" t="s">
        <v>414</v>
      </c>
      <c r="C8" s="142" t="s">
        <v>20</v>
      </c>
      <c r="D8" s="146">
        <v>459</v>
      </c>
      <c r="E8" s="147">
        <f>D8*$G$21</f>
        <v>87292620</v>
      </c>
      <c r="F8" s="148">
        <v>402</v>
      </c>
      <c r="G8" s="157">
        <f>F8*$G$22</f>
        <v>37812924</v>
      </c>
      <c r="H8" s="164"/>
      <c r="I8" s="147">
        <f>H8*$G$21</f>
        <v>0</v>
      </c>
      <c r="J8" s="149"/>
      <c r="K8" s="115">
        <f>J8*$G$22</f>
        <v>0</v>
      </c>
      <c r="L8" s="160">
        <v>5</v>
      </c>
      <c r="M8" s="114">
        <f>L8*$G$21</f>
        <v>950900</v>
      </c>
      <c r="N8" s="150">
        <v>0</v>
      </c>
      <c r="O8" s="166">
        <f>N8*$G$22</f>
        <v>0</v>
      </c>
      <c r="P8" s="190"/>
      <c r="Q8" s="114">
        <f>P8*$G$21</f>
        <v>0</v>
      </c>
      <c r="R8" s="191"/>
      <c r="S8" s="115">
        <f>R8*$G$22</f>
        <v>0</v>
      </c>
      <c r="T8" s="207">
        <v>29</v>
      </c>
      <c r="U8" s="114">
        <f>T8*$G$21</f>
        <v>5515220</v>
      </c>
      <c r="V8" s="191">
        <v>85</v>
      </c>
      <c r="W8" s="166">
        <f>V8*$G$22</f>
        <v>7995270</v>
      </c>
      <c r="X8" s="123">
        <f>D8+F8+H8+J8+L8+N8+P8+R8+T8+V8</f>
        <v>980</v>
      </c>
      <c r="Y8" s="115">
        <f>E8+G8+I8+K8+M8+O8+Q8+S8+U8+W8</f>
        <v>139566934</v>
      </c>
      <c r="Z8" s="32"/>
      <c r="AC8" s="321"/>
      <c r="AD8" s="321"/>
      <c r="AE8" s="327"/>
      <c r="AF8" s="327"/>
    </row>
    <row r="9" spans="1:32" s="31" customFormat="1" x14ac:dyDescent="0.2">
      <c r="A9" s="80">
        <v>2103</v>
      </c>
      <c r="B9" s="131" t="s">
        <v>415</v>
      </c>
      <c r="C9" s="82" t="s">
        <v>21</v>
      </c>
      <c r="D9" s="151">
        <v>137</v>
      </c>
      <c r="E9" s="145">
        <f t="shared" ref="E9:E16" si="0">D9*$G$21</f>
        <v>26054660</v>
      </c>
      <c r="F9" s="133">
        <v>95</v>
      </c>
      <c r="G9" s="158">
        <f t="shared" ref="G9:G16" si="1">F9*$G$22</f>
        <v>8935890</v>
      </c>
      <c r="H9" s="193">
        <v>17</v>
      </c>
      <c r="I9" s="145">
        <f t="shared" ref="I9:I16" si="2">H9*$G$21</f>
        <v>3233060</v>
      </c>
      <c r="J9" s="188">
        <v>11</v>
      </c>
      <c r="K9" s="116">
        <f t="shared" ref="K9:K16" si="3">J9*$G$22</f>
        <v>1034682</v>
      </c>
      <c r="L9" s="161"/>
      <c r="M9" s="87">
        <f t="shared" ref="M9:M16" si="4">L9*$G$21</f>
        <v>0</v>
      </c>
      <c r="N9" s="134"/>
      <c r="O9" s="167">
        <f t="shared" ref="O9:O16" si="5">N9*$G$22</f>
        <v>0</v>
      </c>
      <c r="P9" s="193"/>
      <c r="Q9" s="87">
        <f t="shared" ref="Q9:Q16" si="6">P9*$G$21</f>
        <v>0</v>
      </c>
      <c r="R9" s="188"/>
      <c r="S9" s="116">
        <f t="shared" ref="S9:S16" si="7">R9*$G$22</f>
        <v>0</v>
      </c>
      <c r="T9" s="189">
        <v>15</v>
      </c>
      <c r="U9" s="87">
        <f t="shared" ref="U9:U16" si="8">T9*$G$21</f>
        <v>2852700</v>
      </c>
      <c r="V9" s="188">
        <v>32</v>
      </c>
      <c r="W9" s="167">
        <f t="shared" ref="W9:W16" si="9">V9*$G$22</f>
        <v>3009984</v>
      </c>
      <c r="X9" s="124">
        <f t="shared" ref="X9:X16" si="10">D9+F9+H9+J9+L9+N9+P9+R9+T9+V9</f>
        <v>307</v>
      </c>
      <c r="Y9" s="116">
        <f t="shared" ref="Y9:Y16" si="11">E9+G9+I9+K9+M9+O9+Q9+S9+U9+W9</f>
        <v>45120976</v>
      </c>
      <c r="Z9" s="32"/>
      <c r="AC9" s="321"/>
      <c r="AD9" s="321"/>
      <c r="AE9" s="327"/>
      <c r="AF9" s="327"/>
    </row>
    <row r="10" spans="1:32" s="31" customFormat="1" x14ac:dyDescent="0.2">
      <c r="A10" s="80">
        <v>2201</v>
      </c>
      <c r="B10" s="131" t="s">
        <v>406</v>
      </c>
      <c r="C10" s="82" t="s">
        <v>22</v>
      </c>
      <c r="D10" s="151">
        <v>1989</v>
      </c>
      <c r="E10" s="145">
        <f t="shared" si="0"/>
        <v>378268020</v>
      </c>
      <c r="F10" s="133">
        <v>3018</v>
      </c>
      <c r="G10" s="158">
        <f t="shared" si="1"/>
        <v>283879116</v>
      </c>
      <c r="H10" s="193">
        <v>203</v>
      </c>
      <c r="I10" s="145">
        <f t="shared" si="2"/>
        <v>38606540</v>
      </c>
      <c r="J10" s="188">
        <v>498</v>
      </c>
      <c r="K10" s="116">
        <f t="shared" si="3"/>
        <v>46842876</v>
      </c>
      <c r="L10" s="161">
        <v>30</v>
      </c>
      <c r="M10" s="87">
        <f t="shared" si="4"/>
        <v>5705400</v>
      </c>
      <c r="N10" s="134">
        <v>10</v>
      </c>
      <c r="O10" s="167">
        <f t="shared" si="5"/>
        <v>940620</v>
      </c>
      <c r="P10" s="193">
        <v>154</v>
      </c>
      <c r="Q10" s="87">
        <f t="shared" si="6"/>
        <v>29287720</v>
      </c>
      <c r="R10" s="188">
        <v>14</v>
      </c>
      <c r="S10" s="116">
        <f t="shared" si="7"/>
        <v>1316868</v>
      </c>
      <c r="T10" s="189"/>
      <c r="U10" s="87">
        <f t="shared" si="8"/>
        <v>0</v>
      </c>
      <c r="V10" s="188"/>
      <c r="W10" s="167">
        <f t="shared" si="9"/>
        <v>0</v>
      </c>
      <c r="X10" s="124">
        <f t="shared" si="10"/>
        <v>5916</v>
      </c>
      <c r="Y10" s="116">
        <f t="shared" si="11"/>
        <v>784847160</v>
      </c>
      <c r="Z10" s="32"/>
      <c r="AC10" s="321"/>
      <c r="AD10" s="321"/>
      <c r="AE10" s="327"/>
      <c r="AF10" s="327"/>
    </row>
    <row r="11" spans="1:32" s="31" customFormat="1" x14ac:dyDescent="0.2">
      <c r="A11" s="80">
        <v>2202</v>
      </c>
      <c r="B11" s="131" t="s">
        <v>410</v>
      </c>
      <c r="C11" s="82" t="s">
        <v>23</v>
      </c>
      <c r="D11" s="151">
        <v>196</v>
      </c>
      <c r="E11" s="145">
        <f t="shared" si="0"/>
        <v>37275280</v>
      </c>
      <c r="F11" s="133">
        <v>252</v>
      </c>
      <c r="G11" s="158">
        <f t="shared" si="1"/>
        <v>23703624</v>
      </c>
      <c r="H11" s="193">
        <v>5</v>
      </c>
      <c r="I11" s="145">
        <f t="shared" si="2"/>
        <v>950900</v>
      </c>
      <c r="J11" s="188">
        <v>1</v>
      </c>
      <c r="K11" s="116">
        <f t="shared" si="3"/>
        <v>94062</v>
      </c>
      <c r="L11" s="162">
        <v>4</v>
      </c>
      <c r="M11" s="87">
        <f t="shared" si="4"/>
        <v>760720</v>
      </c>
      <c r="N11" s="135">
        <v>0</v>
      </c>
      <c r="O11" s="167">
        <f t="shared" si="5"/>
        <v>0</v>
      </c>
      <c r="P11" s="193">
        <v>15</v>
      </c>
      <c r="Q11" s="87">
        <f t="shared" si="6"/>
        <v>2852700</v>
      </c>
      <c r="R11" s="188">
        <v>4</v>
      </c>
      <c r="S11" s="116">
        <f t="shared" si="7"/>
        <v>376248</v>
      </c>
      <c r="T11" s="189">
        <v>33</v>
      </c>
      <c r="U11" s="87">
        <f t="shared" si="8"/>
        <v>6275940</v>
      </c>
      <c r="V11" s="188">
        <v>21</v>
      </c>
      <c r="W11" s="167">
        <f t="shared" si="9"/>
        <v>1975302</v>
      </c>
      <c r="X11" s="124">
        <f t="shared" si="10"/>
        <v>531</v>
      </c>
      <c r="Y11" s="116">
        <f t="shared" si="11"/>
        <v>74264776</v>
      </c>
      <c r="Z11" s="32"/>
      <c r="AC11" s="321"/>
      <c r="AD11" s="321"/>
      <c r="AE11" s="327"/>
      <c r="AF11" s="327"/>
    </row>
    <row r="12" spans="1:32" s="31" customFormat="1" x14ac:dyDescent="0.2">
      <c r="A12" s="80">
        <v>2203</v>
      </c>
      <c r="B12" s="131" t="s">
        <v>409</v>
      </c>
      <c r="C12" s="82" t="s">
        <v>24</v>
      </c>
      <c r="D12" s="151">
        <v>139</v>
      </c>
      <c r="E12" s="145">
        <f t="shared" si="0"/>
        <v>26435020</v>
      </c>
      <c r="F12" s="133">
        <v>189</v>
      </c>
      <c r="G12" s="158">
        <f t="shared" si="1"/>
        <v>17777718</v>
      </c>
      <c r="H12" s="165"/>
      <c r="I12" s="145">
        <f t="shared" si="2"/>
        <v>0</v>
      </c>
      <c r="J12" s="136"/>
      <c r="K12" s="116">
        <f t="shared" si="3"/>
        <v>0</v>
      </c>
      <c r="L12" s="161"/>
      <c r="M12" s="87">
        <f t="shared" si="4"/>
        <v>0</v>
      </c>
      <c r="N12" s="134"/>
      <c r="O12" s="167">
        <f t="shared" si="5"/>
        <v>0</v>
      </c>
      <c r="P12" s="193">
        <v>30</v>
      </c>
      <c r="Q12" s="87">
        <f t="shared" si="6"/>
        <v>5705400</v>
      </c>
      <c r="R12" s="188">
        <v>10</v>
      </c>
      <c r="S12" s="116">
        <f t="shared" si="7"/>
        <v>940620</v>
      </c>
      <c r="T12" s="189">
        <v>23</v>
      </c>
      <c r="U12" s="87">
        <f t="shared" si="8"/>
        <v>4374140</v>
      </c>
      <c r="V12" s="188">
        <v>29</v>
      </c>
      <c r="W12" s="167">
        <f t="shared" si="9"/>
        <v>2727798</v>
      </c>
      <c r="X12" s="124">
        <f t="shared" si="10"/>
        <v>420</v>
      </c>
      <c r="Y12" s="116">
        <f t="shared" si="11"/>
        <v>57960696</v>
      </c>
      <c r="Z12" s="32"/>
      <c r="AC12" s="321"/>
      <c r="AD12" s="321"/>
      <c r="AE12" s="327"/>
      <c r="AF12" s="327"/>
    </row>
    <row r="13" spans="1:32" s="31" customFormat="1" x14ac:dyDescent="0.2">
      <c r="A13" s="80">
        <v>2206</v>
      </c>
      <c r="B13" s="131" t="s">
        <v>408</v>
      </c>
      <c r="C13" s="82" t="s">
        <v>25</v>
      </c>
      <c r="D13" s="151">
        <v>23</v>
      </c>
      <c r="E13" s="145">
        <f t="shared" si="0"/>
        <v>4374140</v>
      </c>
      <c r="F13" s="133">
        <v>54</v>
      </c>
      <c r="G13" s="158">
        <f t="shared" si="1"/>
        <v>5079348</v>
      </c>
      <c r="H13" s="193">
        <v>18</v>
      </c>
      <c r="I13" s="145">
        <f t="shared" si="2"/>
        <v>3423240</v>
      </c>
      <c r="J13" s="188">
        <v>14</v>
      </c>
      <c r="K13" s="116">
        <f t="shared" si="3"/>
        <v>1316868</v>
      </c>
      <c r="L13" s="161"/>
      <c r="M13" s="87">
        <f t="shared" si="4"/>
        <v>0</v>
      </c>
      <c r="N13" s="134"/>
      <c r="O13" s="167">
        <f t="shared" si="5"/>
        <v>0</v>
      </c>
      <c r="P13" s="193"/>
      <c r="Q13" s="87">
        <f t="shared" si="6"/>
        <v>0</v>
      </c>
      <c r="R13" s="188"/>
      <c r="S13" s="116">
        <f t="shared" si="7"/>
        <v>0</v>
      </c>
      <c r="T13" s="189">
        <v>16</v>
      </c>
      <c r="U13" s="87">
        <f t="shared" si="8"/>
        <v>3042880</v>
      </c>
      <c r="V13" s="188">
        <v>19</v>
      </c>
      <c r="W13" s="167">
        <f t="shared" si="9"/>
        <v>1787178</v>
      </c>
      <c r="X13" s="124">
        <f t="shared" si="10"/>
        <v>144</v>
      </c>
      <c r="Y13" s="116">
        <f t="shared" si="11"/>
        <v>19023654</v>
      </c>
      <c r="Z13" s="32"/>
      <c r="AC13" s="321"/>
      <c r="AD13" s="321"/>
      <c r="AE13" s="327"/>
      <c r="AF13" s="327"/>
    </row>
    <row r="14" spans="1:32" s="31" customFormat="1" x14ac:dyDescent="0.2">
      <c r="A14" s="80">
        <v>2301</v>
      </c>
      <c r="B14" s="131" t="s">
        <v>411</v>
      </c>
      <c r="C14" s="82" t="s">
        <v>26</v>
      </c>
      <c r="D14" s="151">
        <v>561</v>
      </c>
      <c r="E14" s="145">
        <f t="shared" si="0"/>
        <v>106690980</v>
      </c>
      <c r="F14" s="133">
        <v>1341</v>
      </c>
      <c r="G14" s="158">
        <f t="shared" si="1"/>
        <v>126137142</v>
      </c>
      <c r="H14" s="193">
        <v>148</v>
      </c>
      <c r="I14" s="145">
        <f t="shared" si="2"/>
        <v>28146640</v>
      </c>
      <c r="J14" s="188">
        <v>386</v>
      </c>
      <c r="K14" s="116">
        <f t="shared" si="3"/>
        <v>36307932</v>
      </c>
      <c r="L14" s="162">
        <v>4</v>
      </c>
      <c r="M14" s="87">
        <f t="shared" si="4"/>
        <v>760720</v>
      </c>
      <c r="N14" s="135">
        <v>4</v>
      </c>
      <c r="O14" s="167">
        <f t="shared" si="5"/>
        <v>376248</v>
      </c>
      <c r="P14" s="193">
        <v>112</v>
      </c>
      <c r="Q14" s="87">
        <f t="shared" si="6"/>
        <v>21300160</v>
      </c>
      <c r="R14" s="188">
        <v>44</v>
      </c>
      <c r="S14" s="116">
        <f t="shared" si="7"/>
        <v>4138728</v>
      </c>
      <c r="T14" s="189"/>
      <c r="U14" s="87">
        <f t="shared" si="8"/>
        <v>0</v>
      </c>
      <c r="V14" s="188"/>
      <c r="W14" s="167">
        <f t="shared" si="9"/>
        <v>0</v>
      </c>
      <c r="X14" s="124">
        <f t="shared" si="10"/>
        <v>2600</v>
      </c>
      <c r="Y14" s="116">
        <f t="shared" si="11"/>
        <v>323858550</v>
      </c>
      <c r="Z14" s="32"/>
      <c r="AC14" s="321"/>
      <c r="AD14" s="321"/>
      <c r="AE14" s="327"/>
      <c r="AF14" s="327"/>
    </row>
    <row r="15" spans="1:32" s="31" customFormat="1" x14ac:dyDescent="0.2">
      <c r="A15" s="80">
        <v>2302</v>
      </c>
      <c r="B15" s="131" t="s">
        <v>412</v>
      </c>
      <c r="C15" s="143" t="s">
        <v>27</v>
      </c>
      <c r="D15" s="151">
        <v>2</v>
      </c>
      <c r="E15" s="145">
        <f t="shared" si="0"/>
        <v>380360</v>
      </c>
      <c r="F15" s="133">
        <v>4</v>
      </c>
      <c r="G15" s="158">
        <f t="shared" si="1"/>
        <v>376248</v>
      </c>
      <c r="H15" s="193">
        <v>1</v>
      </c>
      <c r="I15" s="145">
        <f t="shared" si="2"/>
        <v>190180</v>
      </c>
      <c r="J15" s="188">
        <v>0</v>
      </c>
      <c r="K15" s="116">
        <f t="shared" si="3"/>
        <v>0</v>
      </c>
      <c r="L15" s="161"/>
      <c r="M15" s="87">
        <f t="shared" si="4"/>
        <v>0</v>
      </c>
      <c r="N15" s="134"/>
      <c r="O15" s="167">
        <f t="shared" si="5"/>
        <v>0</v>
      </c>
      <c r="P15" s="193"/>
      <c r="Q15" s="87">
        <f t="shared" si="6"/>
        <v>0</v>
      </c>
      <c r="R15" s="138"/>
      <c r="S15" s="116">
        <f t="shared" si="7"/>
        <v>0</v>
      </c>
      <c r="T15" s="189">
        <v>10</v>
      </c>
      <c r="U15" s="87">
        <f t="shared" si="8"/>
        <v>1901800</v>
      </c>
      <c r="V15" s="188">
        <v>8</v>
      </c>
      <c r="W15" s="167">
        <f t="shared" si="9"/>
        <v>752496</v>
      </c>
      <c r="X15" s="124">
        <f t="shared" si="10"/>
        <v>25</v>
      </c>
      <c r="Y15" s="116">
        <f t="shared" si="11"/>
        <v>3601084</v>
      </c>
      <c r="Z15" s="32"/>
      <c r="AC15" s="321"/>
      <c r="AD15" s="321"/>
      <c r="AE15" s="327"/>
      <c r="AF15" s="327"/>
    </row>
    <row r="16" spans="1:32" s="31" customFormat="1" ht="18" customHeight="1" thickBot="1" x14ac:dyDescent="0.25">
      <c r="A16" s="139">
        <v>2303</v>
      </c>
      <c r="B16" s="140" t="s">
        <v>413</v>
      </c>
      <c r="C16" s="144" t="s">
        <v>28</v>
      </c>
      <c r="D16" s="152">
        <v>96</v>
      </c>
      <c r="E16" s="153">
        <f t="shared" si="0"/>
        <v>18257280</v>
      </c>
      <c r="F16" s="154">
        <v>143</v>
      </c>
      <c r="G16" s="159">
        <f t="shared" si="1"/>
        <v>13450866</v>
      </c>
      <c r="H16" s="204">
        <v>29</v>
      </c>
      <c r="I16" s="153">
        <f t="shared" si="2"/>
        <v>5515220</v>
      </c>
      <c r="J16" s="205">
        <v>35</v>
      </c>
      <c r="K16" s="118">
        <f t="shared" si="3"/>
        <v>3292170</v>
      </c>
      <c r="L16" s="163"/>
      <c r="M16" s="117">
        <f t="shared" si="4"/>
        <v>0</v>
      </c>
      <c r="N16" s="155"/>
      <c r="O16" s="168">
        <f t="shared" si="5"/>
        <v>0</v>
      </c>
      <c r="P16" s="169"/>
      <c r="Q16" s="117">
        <f t="shared" si="6"/>
        <v>0</v>
      </c>
      <c r="R16" s="156"/>
      <c r="S16" s="118">
        <f t="shared" si="7"/>
        <v>0</v>
      </c>
      <c r="T16" s="236">
        <v>2</v>
      </c>
      <c r="U16" s="117">
        <f t="shared" si="8"/>
        <v>380360</v>
      </c>
      <c r="V16" s="205">
        <v>41</v>
      </c>
      <c r="W16" s="168">
        <f t="shared" si="9"/>
        <v>3856542</v>
      </c>
      <c r="X16" s="125">
        <f t="shared" si="10"/>
        <v>346</v>
      </c>
      <c r="Y16" s="118">
        <f t="shared" si="11"/>
        <v>44752438</v>
      </c>
      <c r="Z16" s="32"/>
      <c r="AC16" s="321"/>
      <c r="AD16" s="321"/>
      <c r="AE16" s="327"/>
      <c r="AF16" s="327"/>
    </row>
    <row r="17" spans="1:25" s="31" customFormat="1" ht="13.5" thickBot="1" x14ac:dyDescent="0.25">
      <c r="A17" s="333" t="s">
        <v>18</v>
      </c>
      <c r="B17" s="334"/>
      <c r="C17" s="335"/>
      <c r="D17" s="97">
        <f>SUM(D8:D16)</f>
        <v>3602</v>
      </c>
      <c r="E17" s="98">
        <f t="shared" ref="E17:Y17" si="12">SUM(E8:E16)</f>
        <v>685028360</v>
      </c>
      <c r="F17" s="98">
        <f t="shared" si="12"/>
        <v>5498</v>
      </c>
      <c r="G17" s="98">
        <f t="shared" si="12"/>
        <v>517152876</v>
      </c>
      <c r="H17" s="98">
        <f t="shared" si="12"/>
        <v>421</v>
      </c>
      <c r="I17" s="98">
        <f t="shared" si="12"/>
        <v>80065780</v>
      </c>
      <c r="J17" s="98">
        <f t="shared" si="12"/>
        <v>945</v>
      </c>
      <c r="K17" s="98">
        <f t="shared" si="12"/>
        <v>88888590</v>
      </c>
      <c r="L17" s="98">
        <f>SUM(L8:L16)</f>
        <v>43</v>
      </c>
      <c r="M17" s="98">
        <f>SUM(M8:M16)</f>
        <v>8177740</v>
      </c>
      <c r="N17" s="98">
        <f>SUM(N8:N16)</f>
        <v>14</v>
      </c>
      <c r="O17" s="98">
        <f>SUM(O8:O16)</f>
        <v>1316868</v>
      </c>
      <c r="P17" s="98">
        <f t="shared" si="12"/>
        <v>311</v>
      </c>
      <c r="Q17" s="98">
        <f t="shared" si="12"/>
        <v>59145980</v>
      </c>
      <c r="R17" s="98">
        <f t="shared" si="12"/>
        <v>72</v>
      </c>
      <c r="S17" s="99">
        <f t="shared" si="12"/>
        <v>6772464</v>
      </c>
      <c r="T17" s="99">
        <f t="shared" si="12"/>
        <v>128</v>
      </c>
      <c r="U17" s="99">
        <f t="shared" si="12"/>
        <v>24343040</v>
      </c>
      <c r="V17" s="99">
        <f t="shared" si="12"/>
        <v>235</v>
      </c>
      <c r="W17" s="99">
        <f t="shared" si="12"/>
        <v>22104570</v>
      </c>
      <c r="X17" s="98">
        <f t="shared" si="12"/>
        <v>11269</v>
      </c>
      <c r="Y17" s="100">
        <f t="shared" si="12"/>
        <v>1492996268</v>
      </c>
    </row>
    <row r="19" spans="1:25" ht="15" x14ac:dyDescent="0.25">
      <c r="C19" s="30"/>
      <c r="D19" s="5"/>
    </row>
    <row r="20" spans="1:25" ht="15" x14ac:dyDescent="0.25">
      <c r="C20" s="30"/>
      <c r="D20" s="5"/>
    </row>
    <row r="21" spans="1:25" ht="15" x14ac:dyDescent="0.25">
      <c r="C21" s="30"/>
      <c r="D21" s="5"/>
      <c r="F21" s="21" t="s">
        <v>369</v>
      </c>
      <c r="G21" s="22">
        <v>190180</v>
      </c>
    </row>
    <row r="22" spans="1:25" ht="15" x14ac:dyDescent="0.25">
      <c r="C22" s="30"/>
      <c r="D22" s="5"/>
      <c r="F22" s="21" t="s">
        <v>370</v>
      </c>
      <c r="G22" s="22">
        <v>94062</v>
      </c>
    </row>
    <row r="23" spans="1:25" ht="15.75" customHeight="1" x14ac:dyDescent="0.25">
      <c r="C23" s="30"/>
      <c r="D23" s="5"/>
    </row>
    <row r="24" spans="1:25" ht="15" x14ac:dyDescent="0.25">
      <c r="C24" s="30"/>
      <c r="D24" s="5"/>
    </row>
    <row r="25" spans="1:25" ht="15" x14ac:dyDescent="0.25">
      <c r="C25" s="30"/>
      <c r="D25" s="5"/>
    </row>
    <row r="26" spans="1:25" ht="15" x14ac:dyDescent="0.25">
      <c r="C26" s="30"/>
      <c r="D26" s="5"/>
    </row>
    <row r="27" spans="1:25" ht="15" x14ac:dyDescent="0.25">
      <c r="C27" s="30"/>
      <c r="D27" s="5"/>
    </row>
  </sheetData>
  <mergeCells count="13">
    <mergeCell ref="A17:C17"/>
    <mergeCell ref="P6:S6"/>
    <mergeCell ref="X6:Y6"/>
    <mergeCell ref="A1:Y1"/>
    <mergeCell ref="A2:Y2"/>
    <mergeCell ref="A4:Y4"/>
    <mergeCell ref="A6:A7"/>
    <mergeCell ref="C6:C7"/>
    <mergeCell ref="D6:G6"/>
    <mergeCell ref="H6:K6"/>
    <mergeCell ref="L6:O6"/>
    <mergeCell ref="B6:B7"/>
    <mergeCell ref="T6:W6"/>
  </mergeCells>
  <phoneticPr fontId="2" type="noConversion"/>
  <printOptions horizontalCentered="1"/>
  <pageMargins left="1.1811023622047245" right="0.59055118110236227" top="0.98425196850393704" bottom="0.98425196850393704" header="0" footer="0"/>
  <pageSetup paperSize="5" scale="55" orientation="landscape" r:id="rId1"/>
  <headerFooter alignWithMargins="0">
    <oddHeader>&amp;L&amp;"Arial,Negrita"&amp;8Unidad de Información Municipal
capturarrhh.sinim.gov.cl
www.sinim.gov.cl
Depto. Finanzas Municipales
SUBDERE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22"/>
  <sheetViews>
    <sheetView zoomScale="115" zoomScaleNormal="115" workbookViewId="0">
      <selection activeCell="D24" sqref="D24"/>
    </sheetView>
  </sheetViews>
  <sheetFormatPr baseColWidth="10" defaultRowHeight="12.75" x14ac:dyDescent="0.2"/>
  <cols>
    <col min="1" max="1" width="8.140625" style="23" bestFit="1" customWidth="1"/>
    <col min="2" max="2" width="14.42578125" style="23" customWidth="1"/>
    <col min="3" max="3" width="19.42578125" style="23" customWidth="1"/>
    <col min="4" max="4" width="12.42578125" customWidth="1"/>
    <col min="5" max="5" width="16.140625" customWidth="1"/>
    <col min="6" max="6" width="14.140625" customWidth="1"/>
    <col min="7" max="7" width="16.140625" customWidth="1"/>
    <col min="8" max="8" width="12.42578125" customWidth="1"/>
    <col min="9" max="9" width="16.140625" customWidth="1"/>
    <col min="10" max="10" width="12.42578125" customWidth="1"/>
    <col min="11" max="11" width="14.7109375" customWidth="1"/>
    <col min="12" max="12" width="12.42578125" customWidth="1"/>
    <col min="13" max="13" width="14.42578125" customWidth="1"/>
    <col min="14" max="16" width="12.42578125" customWidth="1"/>
    <col min="17" max="17" width="14.7109375" customWidth="1"/>
    <col min="18" max="18" width="12.42578125" customWidth="1"/>
    <col min="19" max="19" width="13.42578125" customWidth="1"/>
    <col min="20" max="20" width="12.140625" customWidth="1"/>
    <col min="21" max="21" width="15.7109375" customWidth="1"/>
    <col min="22" max="22" width="12.140625" customWidth="1"/>
    <col min="23" max="23" width="15.7109375" customWidth="1"/>
    <col min="24" max="24" width="11.7109375" customWidth="1"/>
    <col min="25" max="25" width="16.140625" customWidth="1"/>
  </cols>
  <sheetData>
    <row r="1" spans="1:35" ht="18" x14ac:dyDescent="0.25">
      <c r="A1" s="342" t="str">
        <f>NACIONAL!A1</f>
        <v>BONO ESPECIAL 2019</v>
      </c>
      <c r="B1" s="342"/>
      <c r="C1" s="342"/>
      <c r="D1" s="342"/>
      <c r="E1" s="342"/>
      <c r="F1" s="342"/>
      <c r="G1" s="342"/>
      <c r="H1" s="342"/>
      <c r="I1" s="342"/>
      <c r="J1" s="342"/>
      <c r="K1" s="342"/>
      <c r="L1" s="342"/>
      <c r="M1" s="342"/>
      <c r="N1" s="342"/>
      <c r="O1" s="342"/>
      <c r="P1" s="342"/>
      <c r="Q1" s="342"/>
      <c r="R1" s="342"/>
      <c r="S1" s="342"/>
      <c r="T1" s="342"/>
      <c r="U1" s="342"/>
      <c r="V1" s="342"/>
      <c r="W1" s="342"/>
      <c r="X1" s="342"/>
      <c r="Y1" s="342"/>
    </row>
    <row r="2" spans="1:35" ht="18" x14ac:dyDescent="0.25">
      <c r="A2" s="342" t="str">
        <f>NACIONAL!A2</f>
        <v>Ley Nº 21.196 Artículo 76º</v>
      </c>
      <c r="B2" s="342"/>
      <c r="C2" s="342"/>
      <c r="D2" s="342"/>
      <c r="E2" s="342"/>
      <c r="F2" s="342"/>
      <c r="G2" s="342"/>
      <c r="H2" s="342"/>
      <c r="I2" s="342"/>
      <c r="J2" s="342"/>
      <c r="K2" s="342"/>
      <c r="L2" s="342"/>
      <c r="M2" s="342"/>
      <c r="N2" s="342"/>
      <c r="O2" s="342"/>
      <c r="P2" s="342"/>
      <c r="Q2" s="342"/>
      <c r="R2" s="342"/>
      <c r="S2" s="342"/>
      <c r="T2" s="342"/>
      <c r="U2" s="342"/>
      <c r="V2" s="342"/>
      <c r="W2" s="342"/>
      <c r="X2" s="342"/>
      <c r="Y2" s="342"/>
    </row>
    <row r="4" spans="1:35" ht="18" x14ac:dyDescent="0.25">
      <c r="A4" s="342" t="s">
        <v>389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342"/>
      <c r="M4" s="342"/>
      <c r="N4" s="342"/>
      <c r="O4" s="342"/>
      <c r="P4" s="342"/>
      <c r="Q4" s="342"/>
      <c r="R4" s="342"/>
      <c r="S4" s="342"/>
      <c r="T4" s="342"/>
      <c r="U4" s="342"/>
      <c r="V4" s="342"/>
      <c r="W4" s="342"/>
      <c r="X4" s="342"/>
      <c r="Y4" s="342"/>
    </row>
    <row r="5" spans="1:35" ht="13.5" thickBot="1" x14ac:dyDescent="0.25"/>
    <row r="6" spans="1:35" ht="15.75" customHeight="1" thickBot="1" x14ac:dyDescent="0.25">
      <c r="A6" s="363" t="s">
        <v>0</v>
      </c>
      <c r="B6" s="365" t="s">
        <v>405</v>
      </c>
      <c r="C6" s="353" t="s">
        <v>1</v>
      </c>
      <c r="D6" s="336" t="s">
        <v>2</v>
      </c>
      <c r="E6" s="337"/>
      <c r="F6" s="337"/>
      <c r="G6" s="338"/>
      <c r="H6" s="339" t="s">
        <v>3</v>
      </c>
      <c r="I6" s="340"/>
      <c r="J6" s="340"/>
      <c r="K6" s="341"/>
      <c r="L6" s="343" t="s">
        <v>4</v>
      </c>
      <c r="M6" s="344"/>
      <c r="N6" s="344"/>
      <c r="O6" s="345"/>
      <c r="P6" s="346" t="s">
        <v>5</v>
      </c>
      <c r="Q6" s="347"/>
      <c r="R6" s="347"/>
      <c r="S6" s="348"/>
      <c r="T6" s="355" t="s">
        <v>731</v>
      </c>
      <c r="U6" s="356"/>
      <c r="V6" s="356"/>
      <c r="W6" s="357"/>
      <c r="X6" s="349" t="s">
        <v>355</v>
      </c>
      <c r="Y6" s="350"/>
    </row>
    <row r="7" spans="1:35" s="31" customFormat="1" ht="105.75" customHeight="1" thickBot="1" x14ac:dyDescent="0.25">
      <c r="A7" s="364"/>
      <c r="B7" s="366"/>
      <c r="C7" s="354"/>
      <c r="D7" s="91" t="str">
        <f>NACIONAL!C7</f>
        <v>Pers. Remun Liq. &lt;= a $ 702.227 Noviembre</v>
      </c>
      <c r="E7" s="92" t="str">
        <f>NACIONAL!D7</f>
        <v>Monto Bono Esp. $ 190.180</v>
      </c>
      <c r="F7" s="92" t="str">
        <f>NACIONAL!E7</f>
        <v>Pers. Remun Liq. &gt; a $ 702.227 y Rem Bruta &lt;= $ 2.557.475</v>
      </c>
      <c r="G7" s="93" t="str">
        <f>NACIONAL!F7</f>
        <v>Monto Bono Esp. $ 94.062</v>
      </c>
      <c r="H7" s="91" t="str">
        <f>NACIONAL!G7</f>
        <v>Pers. Remun Liq. &lt;= a $ 702.227 Noviembre</v>
      </c>
      <c r="I7" s="92" t="str">
        <f>NACIONAL!H7</f>
        <v>Monto Bono Esp. $ 190.180</v>
      </c>
      <c r="J7" s="92" t="str">
        <f>NACIONAL!I7</f>
        <v>Pers. Remun Liq. &gt; a $ 702.227 y Rem Bruta &lt;= $ 2.557.475</v>
      </c>
      <c r="K7" s="93" t="str">
        <f>NACIONAL!J7</f>
        <v>Monto Bono Esp. $ 94.062</v>
      </c>
      <c r="L7" s="91" t="str">
        <f>NACIONAL!K7</f>
        <v>Pers. Remun Liq. &lt;= a $ 702.227 Noviembre</v>
      </c>
      <c r="M7" s="92" t="str">
        <f>NACIONAL!L7</f>
        <v>Monto Bono Esp. $ 190.180</v>
      </c>
      <c r="N7" s="92" t="str">
        <f>NACIONAL!M7</f>
        <v>Pers. Remun Liq. &gt; a $ 702.227 y Rem Bruta &lt;= $ 2.557.475</v>
      </c>
      <c r="O7" s="93" t="str">
        <f>NACIONAL!N7</f>
        <v>Monto Bono Esp. $ 94.062</v>
      </c>
      <c r="P7" s="91" t="str">
        <f>NACIONAL!O7</f>
        <v>Pers. Remun Liq. &lt;= a $ 702.227 Noviembre</v>
      </c>
      <c r="Q7" s="92" t="str">
        <f>NACIONAL!P7</f>
        <v>Monto Bono Esp. $ 190.180</v>
      </c>
      <c r="R7" s="92" t="str">
        <f>NACIONAL!Q7</f>
        <v>Pers. Remun Liq. &gt; a $ 702.227 y Rem Bruta &lt;= $ 2.557.475</v>
      </c>
      <c r="S7" s="93" t="str">
        <f>NACIONAL!R7</f>
        <v>Monto Bono Esp. $ 94.062</v>
      </c>
      <c r="T7" s="93" t="str">
        <f>NACIONAL!S7</f>
        <v>Pers. Remun Liq. &lt;= a $ 702.227 Noviembre</v>
      </c>
      <c r="U7" s="93" t="str">
        <f>NACIONAL!T7</f>
        <v>Monto Bono Esp. $ 190.180</v>
      </c>
      <c r="V7" s="93" t="str">
        <f>NACIONAL!U7</f>
        <v>Pers. Remun Liq. &gt; a $ 702.227 y Rem Bruta &lt;= $ 2.557.475</v>
      </c>
      <c r="W7" s="93" t="str">
        <f>NACIONAL!V7</f>
        <v>Monto Bono Esp. $ 94.062</v>
      </c>
      <c r="X7" s="95" t="s">
        <v>6</v>
      </c>
      <c r="Y7" s="96" t="s">
        <v>368</v>
      </c>
    </row>
    <row r="8" spans="1:35" s="31" customFormat="1" x14ac:dyDescent="0.2">
      <c r="A8" s="170">
        <v>3101</v>
      </c>
      <c r="B8" s="171" t="s">
        <v>420</v>
      </c>
      <c r="C8" s="142" t="s">
        <v>29</v>
      </c>
      <c r="D8" s="190">
        <v>200</v>
      </c>
      <c r="E8" s="147">
        <f>D8*$G$21</f>
        <v>38036000</v>
      </c>
      <c r="F8" s="191">
        <v>226</v>
      </c>
      <c r="G8" s="192">
        <f>F8*$G$22</f>
        <v>21258012</v>
      </c>
      <c r="H8" s="190">
        <v>39</v>
      </c>
      <c r="I8" s="147">
        <f>H8*$G$21</f>
        <v>7417020</v>
      </c>
      <c r="J8" s="191">
        <v>22</v>
      </c>
      <c r="K8" s="157">
        <f>J8*$G$22</f>
        <v>2069364</v>
      </c>
      <c r="L8" s="210"/>
      <c r="M8" s="114">
        <f>L8*$G$21</f>
        <v>0</v>
      </c>
      <c r="N8" s="203"/>
      <c r="O8" s="115">
        <f>N8*$G$22</f>
        <v>0</v>
      </c>
      <c r="P8" s="207"/>
      <c r="Q8" s="114">
        <f>P8*$G$21</f>
        <v>0</v>
      </c>
      <c r="R8" s="191"/>
      <c r="S8" s="166">
        <f>R8*$G$22</f>
        <v>0</v>
      </c>
      <c r="T8" s="190">
        <v>41</v>
      </c>
      <c r="U8" s="114">
        <f>T8*$G$21</f>
        <v>7797380</v>
      </c>
      <c r="V8" s="191">
        <v>56</v>
      </c>
      <c r="W8" s="115">
        <f>V8*$G$22</f>
        <v>5267472</v>
      </c>
      <c r="X8" s="215">
        <f>D8+F8+H8+J8+L8+N8+P8+R8+T8+V8</f>
        <v>584</v>
      </c>
      <c r="Y8" s="115">
        <f>E8+G8+I8+K8+M8+O8+Q8+S8+U8+W8</f>
        <v>81845248</v>
      </c>
      <c r="Z8" s="32"/>
      <c r="AD8" s="32"/>
      <c r="AF8" s="32"/>
      <c r="AG8" s="32"/>
      <c r="AH8" s="32"/>
      <c r="AI8" s="32"/>
    </row>
    <row r="9" spans="1:35" s="31" customFormat="1" x14ac:dyDescent="0.2">
      <c r="A9" s="172">
        <v>3102</v>
      </c>
      <c r="B9" s="81" t="s">
        <v>421</v>
      </c>
      <c r="C9" s="82" t="s">
        <v>30</v>
      </c>
      <c r="D9" s="193">
        <v>122</v>
      </c>
      <c r="E9" s="145">
        <f t="shared" ref="E9:E16" si="0">D9*$G$21</f>
        <v>23201960</v>
      </c>
      <c r="F9" s="188">
        <v>153</v>
      </c>
      <c r="G9" s="194">
        <f t="shared" ref="G9:G16" si="1">F9*$G$22</f>
        <v>14391486</v>
      </c>
      <c r="H9" s="193">
        <v>27</v>
      </c>
      <c r="I9" s="145">
        <f>H9*$G$21</f>
        <v>5134860</v>
      </c>
      <c r="J9" s="188">
        <v>13</v>
      </c>
      <c r="K9" s="158">
        <f>J9*$G$22</f>
        <v>1222806</v>
      </c>
      <c r="L9" s="211"/>
      <c r="M9" s="87">
        <f>L9*$G$21</f>
        <v>0</v>
      </c>
      <c r="N9" s="134"/>
      <c r="O9" s="116">
        <f>N9*$G$22</f>
        <v>0</v>
      </c>
      <c r="P9" s="189"/>
      <c r="Q9" s="87">
        <f>P9*$G$21</f>
        <v>0</v>
      </c>
      <c r="R9" s="188"/>
      <c r="S9" s="167">
        <f>R9*$G$22</f>
        <v>0</v>
      </c>
      <c r="T9" s="193">
        <v>30</v>
      </c>
      <c r="U9" s="87">
        <f t="shared" ref="U9:U16" si="2">T9*$G$21</f>
        <v>5705400</v>
      </c>
      <c r="V9" s="188">
        <v>39</v>
      </c>
      <c r="W9" s="116">
        <f t="shared" ref="W9:W16" si="3">V9*$G$22</f>
        <v>3668418</v>
      </c>
      <c r="X9" s="122">
        <f t="shared" ref="X9:X16" si="4">D9+F9+H9+J9+L9+N9+P9+R9+T9+V9</f>
        <v>384</v>
      </c>
      <c r="Y9" s="116">
        <f t="shared" ref="Y9:Y16" si="5">E9+G9+I9+K9+M9+O9+Q9+S9+U9+W9</f>
        <v>53324930</v>
      </c>
      <c r="Z9" s="32"/>
      <c r="AD9" s="32"/>
      <c r="AF9" s="32"/>
      <c r="AG9" s="32"/>
      <c r="AH9" s="32"/>
      <c r="AI9" s="32"/>
    </row>
    <row r="10" spans="1:35" s="31" customFormat="1" x14ac:dyDescent="0.2">
      <c r="A10" s="172">
        <v>3201</v>
      </c>
      <c r="B10" s="81" t="s">
        <v>416</v>
      </c>
      <c r="C10" s="82" t="s">
        <v>31</v>
      </c>
      <c r="D10" s="193">
        <v>1150</v>
      </c>
      <c r="E10" s="145">
        <f t="shared" si="0"/>
        <v>218707000</v>
      </c>
      <c r="F10" s="188">
        <v>1513</v>
      </c>
      <c r="G10" s="194">
        <f t="shared" si="1"/>
        <v>142315806</v>
      </c>
      <c r="H10" s="193">
        <v>311</v>
      </c>
      <c r="I10" s="145">
        <f t="shared" ref="I10:I16" si="6">H10*$G$21</f>
        <v>59145980</v>
      </c>
      <c r="J10" s="188">
        <v>253</v>
      </c>
      <c r="K10" s="158">
        <f t="shared" ref="K10:K16" si="7">J10*$G$22</f>
        <v>23797686</v>
      </c>
      <c r="L10" s="212">
        <v>15</v>
      </c>
      <c r="M10" s="87">
        <f t="shared" ref="M10:M16" si="8">L10*$G$21</f>
        <v>2852700</v>
      </c>
      <c r="N10" s="135">
        <v>1</v>
      </c>
      <c r="O10" s="116">
        <f t="shared" ref="O10:O16" si="9">N10*$G$22</f>
        <v>94062</v>
      </c>
      <c r="P10" s="189">
        <v>214</v>
      </c>
      <c r="Q10" s="87">
        <f t="shared" ref="Q10:Q16" si="10">P10*$G$21</f>
        <v>40698520</v>
      </c>
      <c r="R10" s="188">
        <v>21</v>
      </c>
      <c r="S10" s="167">
        <f t="shared" ref="S10:S16" si="11">R10*$G$22</f>
        <v>1975302</v>
      </c>
      <c r="T10" s="193"/>
      <c r="U10" s="87">
        <f t="shared" si="2"/>
        <v>0</v>
      </c>
      <c r="V10" s="188"/>
      <c r="W10" s="116">
        <f t="shared" si="3"/>
        <v>0</v>
      </c>
      <c r="X10" s="122">
        <f t="shared" si="4"/>
        <v>3478</v>
      </c>
      <c r="Y10" s="116">
        <f t="shared" si="5"/>
        <v>489587056</v>
      </c>
      <c r="Z10" s="32"/>
      <c r="AD10" s="32"/>
      <c r="AF10" s="32"/>
      <c r="AG10" s="32"/>
      <c r="AH10" s="32"/>
      <c r="AI10" s="32"/>
    </row>
    <row r="11" spans="1:35" s="31" customFormat="1" x14ac:dyDescent="0.2">
      <c r="A11" s="172">
        <v>3202</v>
      </c>
      <c r="B11" s="81" t="s">
        <v>418</v>
      </c>
      <c r="C11" s="82" t="s">
        <v>32</v>
      </c>
      <c r="D11" s="193">
        <v>151</v>
      </c>
      <c r="E11" s="145">
        <f t="shared" si="0"/>
        <v>28717180</v>
      </c>
      <c r="F11" s="188">
        <v>193</v>
      </c>
      <c r="G11" s="194">
        <f t="shared" si="1"/>
        <v>18153966</v>
      </c>
      <c r="H11" s="193">
        <v>80</v>
      </c>
      <c r="I11" s="145">
        <f t="shared" si="6"/>
        <v>15214400</v>
      </c>
      <c r="J11" s="188">
        <v>62</v>
      </c>
      <c r="K11" s="158">
        <f t="shared" si="7"/>
        <v>5831844</v>
      </c>
      <c r="L11" s="211"/>
      <c r="M11" s="87">
        <f t="shared" si="8"/>
        <v>0</v>
      </c>
      <c r="N11" s="134"/>
      <c r="O11" s="116">
        <f t="shared" si="9"/>
        <v>0</v>
      </c>
      <c r="P11" s="189">
        <v>32</v>
      </c>
      <c r="Q11" s="87">
        <f t="shared" si="10"/>
        <v>6085760</v>
      </c>
      <c r="R11" s="188">
        <v>8</v>
      </c>
      <c r="S11" s="167">
        <f t="shared" si="11"/>
        <v>752496</v>
      </c>
      <c r="T11" s="193"/>
      <c r="U11" s="87">
        <f t="shared" si="2"/>
        <v>0</v>
      </c>
      <c r="V11" s="188"/>
      <c r="W11" s="116">
        <f t="shared" si="3"/>
        <v>0</v>
      </c>
      <c r="X11" s="122">
        <f t="shared" si="4"/>
        <v>526</v>
      </c>
      <c r="Y11" s="116">
        <f t="shared" si="5"/>
        <v>74755646</v>
      </c>
      <c r="Z11" s="32"/>
      <c r="AD11" s="32"/>
      <c r="AF11" s="32"/>
      <c r="AG11" s="32"/>
      <c r="AH11" s="32"/>
      <c r="AI11" s="32"/>
    </row>
    <row r="12" spans="1:35" s="31" customFormat="1" x14ac:dyDescent="0.2">
      <c r="A12" s="172">
        <v>3203</v>
      </c>
      <c r="B12" s="81" t="s">
        <v>419</v>
      </c>
      <c r="C12" s="82" t="s">
        <v>33</v>
      </c>
      <c r="D12" s="193">
        <v>133</v>
      </c>
      <c r="E12" s="145">
        <f t="shared" si="0"/>
        <v>25293940</v>
      </c>
      <c r="F12" s="188">
        <v>262</v>
      </c>
      <c r="G12" s="194">
        <f t="shared" si="1"/>
        <v>24644244</v>
      </c>
      <c r="H12" s="193">
        <v>72</v>
      </c>
      <c r="I12" s="145">
        <f t="shared" si="6"/>
        <v>13692960</v>
      </c>
      <c r="J12" s="188">
        <v>51</v>
      </c>
      <c r="K12" s="158">
        <f t="shared" si="7"/>
        <v>4797162</v>
      </c>
      <c r="L12" s="211"/>
      <c r="M12" s="87">
        <f t="shared" si="8"/>
        <v>0</v>
      </c>
      <c r="N12" s="134"/>
      <c r="O12" s="116">
        <f t="shared" si="9"/>
        <v>0</v>
      </c>
      <c r="P12" s="189"/>
      <c r="Q12" s="87">
        <f t="shared" si="10"/>
        <v>0</v>
      </c>
      <c r="R12" s="188"/>
      <c r="S12" s="167">
        <f t="shared" si="11"/>
        <v>0</v>
      </c>
      <c r="T12" s="193">
        <v>28</v>
      </c>
      <c r="U12" s="87">
        <f t="shared" si="2"/>
        <v>5325040</v>
      </c>
      <c r="V12" s="188">
        <v>50</v>
      </c>
      <c r="W12" s="116">
        <f t="shared" si="3"/>
        <v>4703100</v>
      </c>
      <c r="X12" s="122">
        <f t="shared" si="4"/>
        <v>596</v>
      </c>
      <c r="Y12" s="116">
        <f t="shared" si="5"/>
        <v>78456446</v>
      </c>
      <c r="Z12" s="32"/>
      <c r="AD12" s="32"/>
      <c r="AF12" s="32"/>
      <c r="AG12" s="32"/>
      <c r="AH12" s="32"/>
      <c r="AI12" s="32"/>
    </row>
    <row r="13" spans="1:35" s="31" customFormat="1" x14ac:dyDescent="0.2">
      <c r="A13" s="172">
        <v>3301</v>
      </c>
      <c r="B13" s="81" t="s">
        <v>422</v>
      </c>
      <c r="C13" s="82" t="s">
        <v>34</v>
      </c>
      <c r="D13" s="195"/>
      <c r="E13" s="179">
        <f t="shared" si="0"/>
        <v>0</v>
      </c>
      <c r="F13" s="178"/>
      <c r="G13" s="196">
        <f t="shared" si="1"/>
        <v>0</v>
      </c>
      <c r="H13" s="193">
        <v>204</v>
      </c>
      <c r="I13" s="145">
        <f t="shared" si="6"/>
        <v>38796720</v>
      </c>
      <c r="J13" s="188">
        <v>98</v>
      </c>
      <c r="K13" s="158">
        <f t="shared" si="7"/>
        <v>9218076</v>
      </c>
      <c r="L13" s="212">
        <v>4</v>
      </c>
      <c r="M13" s="87">
        <f t="shared" si="8"/>
        <v>760720</v>
      </c>
      <c r="N13" s="135">
        <v>2</v>
      </c>
      <c r="O13" s="116">
        <f t="shared" si="9"/>
        <v>188124</v>
      </c>
      <c r="P13" s="208"/>
      <c r="Q13" s="184">
        <f t="shared" si="10"/>
        <v>0</v>
      </c>
      <c r="R13" s="180"/>
      <c r="S13" s="185">
        <f t="shared" si="11"/>
        <v>0</v>
      </c>
      <c r="T13" s="193">
        <v>49</v>
      </c>
      <c r="U13" s="87">
        <f t="shared" si="2"/>
        <v>9318820</v>
      </c>
      <c r="V13" s="188">
        <v>115</v>
      </c>
      <c r="W13" s="116">
        <f t="shared" si="3"/>
        <v>10817130</v>
      </c>
      <c r="X13" s="122">
        <f t="shared" si="4"/>
        <v>472</v>
      </c>
      <c r="Y13" s="116">
        <f t="shared" si="5"/>
        <v>69099590</v>
      </c>
      <c r="Z13" s="32"/>
      <c r="AD13" s="32"/>
      <c r="AF13" s="32"/>
      <c r="AG13" s="32"/>
      <c r="AH13" s="32"/>
      <c r="AI13" s="32"/>
    </row>
    <row r="14" spans="1:35" s="31" customFormat="1" x14ac:dyDescent="0.2">
      <c r="A14" s="172">
        <v>3302</v>
      </c>
      <c r="B14" s="81" t="s">
        <v>407</v>
      </c>
      <c r="C14" s="82" t="s">
        <v>35</v>
      </c>
      <c r="D14" s="197"/>
      <c r="E14" s="184">
        <f t="shared" si="0"/>
        <v>0</v>
      </c>
      <c r="F14" s="183"/>
      <c r="G14" s="198">
        <f t="shared" si="1"/>
        <v>0</v>
      </c>
      <c r="H14" s="193">
        <v>33</v>
      </c>
      <c r="I14" s="145">
        <f t="shared" si="6"/>
        <v>6275940</v>
      </c>
      <c r="J14" s="188">
        <v>23</v>
      </c>
      <c r="K14" s="158">
        <f t="shared" si="7"/>
        <v>2163426</v>
      </c>
      <c r="L14" s="212">
        <v>2</v>
      </c>
      <c r="M14" s="87">
        <f t="shared" si="8"/>
        <v>380360</v>
      </c>
      <c r="N14" s="135">
        <v>0</v>
      </c>
      <c r="O14" s="116">
        <f t="shared" si="9"/>
        <v>0</v>
      </c>
      <c r="P14" s="208"/>
      <c r="Q14" s="184">
        <f t="shared" si="10"/>
        <v>0</v>
      </c>
      <c r="R14" s="180"/>
      <c r="S14" s="185">
        <f t="shared" si="11"/>
        <v>0</v>
      </c>
      <c r="T14" s="193">
        <v>17</v>
      </c>
      <c r="U14" s="87">
        <f t="shared" si="2"/>
        <v>3233060</v>
      </c>
      <c r="V14" s="188">
        <v>19</v>
      </c>
      <c r="W14" s="116">
        <f t="shared" si="3"/>
        <v>1787178</v>
      </c>
      <c r="X14" s="122">
        <f t="shared" si="4"/>
        <v>94</v>
      </c>
      <c r="Y14" s="116">
        <f t="shared" si="5"/>
        <v>13839964</v>
      </c>
      <c r="Z14" s="32"/>
      <c r="AD14" s="32"/>
      <c r="AF14" s="32"/>
      <c r="AG14" s="32"/>
      <c r="AH14" s="32"/>
      <c r="AI14" s="32"/>
    </row>
    <row r="15" spans="1:35" s="31" customFormat="1" x14ac:dyDescent="0.2">
      <c r="A15" s="172">
        <v>3303</v>
      </c>
      <c r="B15" s="81" t="s">
        <v>424</v>
      </c>
      <c r="C15" s="82" t="s">
        <v>36</v>
      </c>
      <c r="D15" s="197"/>
      <c r="E15" s="184">
        <f t="shared" si="0"/>
        <v>0</v>
      </c>
      <c r="F15" s="183"/>
      <c r="G15" s="198">
        <f t="shared" si="1"/>
        <v>0</v>
      </c>
      <c r="H15" s="193">
        <v>15</v>
      </c>
      <c r="I15" s="145">
        <f t="shared" si="6"/>
        <v>2852700</v>
      </c>
      <c r="J15" s="188">
        <v>17</v>
      </c>
      <c r="K15" s="158">
        <f t="shared" si="7"/>
        <v>1599054</v>
      </c>
      <c r="L15" s="211"/>
      <c r="M15" s="87">
        <f t="shared" si="8"/>
        <v>0</v>
      </c>
      <c r="N15" s="134"/>
      <c r="O15" s="116">
        <f t="shared" si="9"/>
        <v>0</v>
      </c>
      <c r="P15" s="208"/>
      <c r="Q15" s="184">
        <f t="shared" si="10"/>
        <v>0</v>
      </c>
      <c r="R15" s="180"/>
      <c r="S15" s="185">
        <f t="shared" si="11"/>
        <v>0</v>
      </c>
      <c r="T15" s="193">
        <v>16</v>
      </c>
      <c r="U15" s="87">
        <f t="shared" si="2"/>
        <v>3042880</v>
      </c>
      <c r="V15" s="188">
        <v>37</v>
      </c>
      <c r="W15" s="116">
        <f t="shared" si="3"/>
        <v>3480294</v>
      </c>
      <c r="X15" s="122">
        <f t="shared" si="4"/>
        <v>85</v>
      </c>
      <c r="Y15" s="116">
        <f t="shared" si="5"/>
        <v>10974928</v>
      </c>
      <c r="Z15" s="32"/>
      <c r="AD15" s="32"/>
      <c r="AF15" s="32"/>
      <c r="AG15" s="32"/>
      <c r="AH15" s="32"/>
      <c r="AI15" s="32"/>
    </row>
    <row r="16" spans="1:35" s="31" customFormat="1" ht="13.5" thickBot="1" x14ac:dyDescent="0.25">
      <c r="A16" s="173">
        <v>3304</v>
      </c>
      <c r="B16" s="174" t="s">
        <v>423</v>
      </c>
      <c r="C16" s="144" t="s">
        <v>37</v>
      </c>
      <c r="D16" s="199"/>
      <c r="E16" s="200">
        <f t="shared" si="0"/>
        <v>0</v>
      </c>
      <c r="F16" s="201"/>
      <c r="G16" s="202">
        <f t="shared" si="1"/>
        <v>0</v>
      </c>
      <c r="H16" s="204">
        <v>18</v>
      </c>
      <c r="I16" s="153">
        <f t="shared" si="6"/>
        <v>3423240</v>
      </c>
      <c r="J16" s="205">
        <v>42</v>
      </c>
      <c r="K16" s="159">
        <f t="shared" si="7"/>
        <v>3950604</v>
      </c>
      <c r="L16" s="213"/>
      <c r="M16" s="117">
        <f t="shared" si="8"/>
        <v>0</v>
      </c>
      <c r="N16" s="155"/>
      <c r="O16" s="118">
        <f t="shared" si="9"/>
        <v>0</v>
      </c>
      <c r="P16" s="209"/>
      <c r="Q16" s="200">
        <f t="shared" si="10"/>
        <v>0</v>
      </c>
      <c r="R16" s="206"/>
      <c r="S16" s="214">
        <f t="shared" si="11"/>
        <v>0</v>
      </c>
      <c r="T16" s="204">
        <v>22</v>
      </c>
      <c r="U16" s="117">
        <f t="shared" si="2"/>
        <v>4183960</v>
      </c>
      <c r="V16" s="205">
        <v>23</v>
      </c>
      <c r="W16" s="118">
        <f t="shared" si="3"/>
        <v>2163426</v>
      </c>
      <c r="X16" s="216">
        <f t="shared" si="4"/>
        <v>105</v>
      </c>
      <c r="Y16" s="118">
        <f t="shared" si="5"/>
        <v>13721230</v>
      </c>
      <c r="Z16" s="32"/>
      <c r="AD16" s="32"/>
      <c r="AF16" s="32"/>
      <c r="AG16" s="32"/>
      <c r="AH16" s="32"/>
      <c r="AI16" s="32"/>
    </row>
    <row r="17" spans="1:25" s="31" customFormat="1" ht="13.5" thickBot="1" x14ac:dyDescent="0.25">
      <c r="A17" s="360" t="s">
        <v>18</v>
      </c>
      <c r="B17" s="361"/>
      <c r="C17" s="362"/>
      <c r="D17" s="186">
        <f>SUM(D8:D16)</f>
        <v>1756</v>
      </c>
      <c r="E17" s="186">
        <f t="shared" ref="E17:Y17" si="12">SUM(E8:E16)</f>
        <v>333956080</v>
      </c>
      <c r="F17" s="186">
        <f t="shared" si="12"/>
        <v>2347</v>
      </c>
      <c r="G17" s="187">
        <f t="shared" si="12"/>
        <v>220763514</v>
      </c>
      <c r="H17" s="186">
        <f t="shared" si="12"/>
        <v>799</v>
      </c>
      <c r="I17" s="186">
        <f t="shared" si="12"/>
        <v>151953820</v>
      </c>
      <c r="J17" s="186">
        <f t="shared" si="12"/>
        <v>581</v>
      </c>
      <c r="K17" s="187">
        <f t="shared" si="12"/>
        <v>54650022</v>
      </c>
      <c r="L17" s="186">
        <f>SUM(L8:L16)</f>
        <v>21</v>
      </c>
      <c r="M17" s="186">
        <f>SUM(M8:M16)</f>
        <v>3993780</v>
      </c>
      <c r="N17" s="186">
        <f>SUM(N8:N16)</f>
        <v>3</v>
      </c>
      <c r="O17" s="186">
        <f>SUM(O8:O16)</f>
        <v>282186</v>
      </c>
      <c r="P17" s="186">
        <f t="shared" si="12"/>
        <v>246</v>
      </c>
      <c r="Q17" s="186">
        <f t="shared" si="12"/>
        <v>46784280</v>
      </c>
      <c r="R17" s="186">
        <f t="shared" si="12"/>
        <v>29</v>
      </c>
      <c r="S17" s="186">
        <f t="shared" si="12"/>
        <v>2727798</v>
      </c>
      <c r="T17" s="186">
        <f t="shared" si="12"/>
        <v>203</v>
      </c>
      <c r="U17" s="186">
        <f t="shared" si="12"/>
        <v>38606540</v>
      </c>
      <c r="V17" s="186">
        <f t="shared" si="12"/>
        <v>339</v>
      </c>
      <c r="W17" s="186">
        <f t="shared" si="12"/>
        <v>31887018</v>
      </c>
      <c r="X17" s="186">
        <f t="shared" si="12"/>
        <v>6324</v>
      </c>
      <c r="Y17" s="187">
        <f t="shared" si="12"/>
        <v>885605038</v>
      </c>
    </row>
    <row r="21" spans="1:25" x14ac:dyDescent="0.2">
      <c r="F21" s="21" t="s">
        <v>369</v>
      </c>
      <c r="G21" s="22">
        <v>190180</v>
      </c>
    </row>
    <row r="22" spans="1:25" x14ac:dyDescent="0.2">
      <c r="F22" s="21" t="s">
        <v>370</v>
      </c>
      <c r="G22" s="22">
        <v>94062</v>
      </c>
    </row>
  </sheetData>
  <mergeCells count="13">
    <mergeCell ref="A17:C17"/>
    <mergeCell ref="P6:S6"/>
    <mergeCell ref="X6:Y6"/>
    <mergeCell ref="A1:Y1"/>
    <mergeCell ref="A2:Y2"/>
    <mergeCell ref="A4:Y4"/>
    <mergeCell ref="A6:A7"/>
    <mergeCell ref="C6:C7"/>
    <mergeCell ref="D6:G6"/>
    <mergeCell ref="H6:K6"/>
    <mergeCell ref="L6:O6"/>
    <mergeCell ref="B6:B7"/>
    <mergeCell ref="T6:W6"/>
  </mergeCells>
  <phoneticPr fontId="2" type="noConversion"/>
  <printOptions horizontalCentered="1"/>
  <pageMargins left="1.1811023622047245" right="0.59055118110236227" top="0.98425196850393704" bottom="0.98425196850393704" header="0" footer="0"/>
  <pageSetup paperSize="5" scale="55" orientation="landscape" r:id="rId1"/>
  <headerFooter alignWithMargins="0">
    <oddHeader>&amp;L&amp;"Arial,Negrita"&amp;8Unidad de Información Municipal
capturarrhh.sinim.gov.cl
www.sinim.gov.cl
Depto. Finanzas Municipales
SUBDERE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48"/>
  <sheetViews>
    <sheetView zoomScale="130" zoomScaleNormal="130" workbookViewId="0">
      <selection activeCell="C3" sqref="C1:Y1048576"/>
    </sheetView>
  </sheetViews>
  <sheetFormatPr baseColWidth="10" defaultRowHeight="12.75" x14ac:dyDescent="0.2"/>
  <cols>
    <col min="1" max="1" width="8.140625" style="23" customWidth="1"/>
    <col min="2" max="2" width="13" style="23" customWidth="1"/>
    <col min="3" max="3" width="15" style="23" customWidth="1"/>
    <col min="4" max="4" width="12" customWidth="1"/>
    <col min="5" max="5" width="15" customWidth="1"/>
    <col min="6" max="6" width="12.7109375" customWidth="1"/>
    <col min="7" max="7" width="17.5703125" customWidth="1"/>
    <col min="8" max="8" width="14.28515625" customWidth="1"/>
    <col min="9" max="9" width="15.42578125" customWidth="1"/>
    <col min="10" max="10" width="12" customWidth="1"/>
    <col min="11" max="11" width="15.42578125" customWidth="1"/>
    <col min="12" max="12" width="12.140625" customWidth="1"/>
    <col min="13" max="13" width="13.42578125" customWidth="1"/>
    <col min="14" max="14" width="12.140625" customWidth="1"/>
    <col min="15" max="15" width="13.28515625" customWidth="1"/>
    <col min="16" max="16" width="12" customWidth="1"/>
    <col min="17" max="17" width="15.42578125" customWidth="1"/>
    <col min="18" max="18" width="12" customWidth="1"/>
    <col min="19" max="19" width="14" customWidth="1"/>
    <col min="20" max="20" width="11.85546875" customWidth="1"/>
    <col min="21" max="21" width="16.7109375" customWidth="1"/>
    <col min="22" max="22" width="11.85546875" customWidth="1"/>
    <col min="23" max="23" width="14.7109375" customWidth="1"/>
    <col min="24" max="24" width="12" customWidth="1"/>
    <col min="25" max="25" width="17.5703125" customWidth="1"/>
    <col min="28" max="28" width="12.7109375" bestFit="1" customWidth="1"/>
  </cols>
  <sheetData>
    <row r="1" spans="1:32" ht="18" x14ac:dyDescent="0.25">
      <c r="A1" s="342" t="str">
        <f>NACIONAL!A1</f>
        <v>BONO ESPECIAL 2019</v>
      </c>
      <c r="B1" s="342"/>
      <c r="C1" s="342"/>
      <c r="D1" s="342"/>
      <c r="E1" s="342"/>
      <c r="F1" s="342"/>
      <c r="G1" s="342"/>
      <c r="H1" s="342"/>
      <c r="I1" s="342"/>
      <c r="J1" s="342"/>
      <c r="K1" s="342"/>
      <c r="L1" s="342"/>
      <c r="M1" s="342"/>
      <c r="N1" s="342"/>
      <c r="O1" s="342"/>
      <c r="P1" s="342"/>
      <c r="Q1" s="342"/>
      <c r="R1" s="342"/>
      <c r="S1" s="342"/>
      <c r="T1" s="342"/>
      <c r="U1" s="342"/>
      <c r="V1" s="342"/>
      <c r="W1" s="342"/>
      <c r="X1" s="342"/>
      <c r="Y1" s="342"/>
    </row>
    <row r="2" spans="1:32" ht="18" x14ac:dyDescent="0.25">
      <c r="A2" s="342" t="str">
        <f>NACIONAL!A2</f>
        <v>Ley Nº 21.196 Artículo 76º</v>
      </c>
      <c r="B2" s="342"/>
      <c r="C2" s="342"/>
      <c r="D2" s="342"/>
      <c r="E2" s="342"/>
      <c r="F2" s="342"/>
      <c r="G2" s="342"/>
      <c r="H2" s="342"/>
      <c r="I2" s="342"/>
      <c r="J2" s="342"/>
      <c r="K2" s="342"/>
      <c r="L2" s="342"/>
      <c r="M2" s="342"/>
      <c r="N2" s="342"/>
      <c r="O2" s="342"/>
      <c r="P2" s="342"/>
      <c r="Q2" s="342"/>
      <c r="R2" s="342"/>
      <c r="S2" s="342"/>
      <c r="T2" s="342"/>
      <c r="U2" s="342"/>
      <c r="V2" s="342"/>
      <c r="W2" s="342"/>
      <c r="X2" s="342"/>
      <c r="Y2" s="342"/>
    </row>
    <row r="4" spans="1:32" ht="18" x14ac:dyDescent="0.25">
      <c r="A4" s="342" t="s">
        <v>390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342"/>
      <c r="M4" s="342"/>
      <c r="N4" s="342"/>
      <c r="O4" s="342"/>
      <c r="P4" s="342"/>
      <c r="Q4" s="342"/>
      <c r="R4" s="342"/>
      <c r="S4" s="342"/>
      <c r="T4" s="342"/>
      <c r="U4" s="342"/>
      <c r="V4" s="342"/>
      <c r="W4" s="342"/>
      <c r="X4" s="342"/>
      <c r="Y4" s="342"/>
    </row>
    <row r="5" spans="1:32" ht="13.5" thickBot="1" x14ac:dyDescent="0.25"/>
    <row r="6" spans="1:32" ht="13.5" customHeight="1" thickBot="1" x14ac:dyDescent="0.25">
      <c r="A6" s="351" t="s">
        <v>0</v>
      </c>
      <c r="B6" s="353" t="s">
        <v>405</v>
      </c>
      <c r="C6" s="353" t="s">
        <v>1</v>
      </c>
      <c r="D6" s="336" t="s">
        <v>2</v>
      </c>
      <c r="E6" s="337"/>
      <c r="F6" s="337"/>
      <c r="G6" s="338"/>
      <c r="H6" s="339" t="s">
        <v>3</v>
      </c>
      <c r="I6" s="340"/>
      <c r="J6" s="340"/>
      <c r="K6" s="341"/>
      <c r="L6" s="343" t="s">
        <v>4</v>
      </c>
      <c r="M6" s="344"/>
      <c r="N6" s="344"/>
      <c r="O6" s="345"/>
      <c r="P6" s="346" t="s">
        <v>5</v>
      </c>
      <c r="Q6" s="347"/>
      <c r="R6" s="347"/>
      <c r="S6" s="348"/>
      <c r="T6" s="355" t="s">
        <v>731</v>
      </c>
      <c r="U6" s="356"/>
      <c r="V6" s="356"/>
      <c r="W6" s="357"/>
      <c r="X6" s="349" t="s">
        <v>355</v>
      </c>
      <c r="Y6" s="350"/>
    </row>
    <row r="7" spans="1:32" s="31" customFormat="1" ht="109.5" customHeight="1" thickBot="1" x14ac:dyDescent="0.25">
      <c r="A7" s="352"/>
      <c r="B7" s="359"/>
      <c r="C7" s="354"/>
      <c r="D7" s="43" t="str">
        <f>NACIONAL!C7</f>
        <v>Pers. Remun Liq. &lt;= a $ 702.227 Noviembre</v>
      </c>
      <c r="E7" s="44" t="str">
        <f>NACIONAL!D7</f>
        <v>Monto Bono Esp. $ 190.180</v>
      </c>
      <c r="F7" s="44" t="str">
        <f>NACIONAL!E7</f>
        <v>Pers. Remun Liq. &gt; a $ 702.227 y Rem Bruta &lt;= $ 2.557.475</v>
      </c>
      <c r="G7" s="45" t="str">
        <f>NACIONAL!F7</f>
        <v>Monto Bono Esp. $ 94.062</v>
      </c>
      <c r="H7" s="91" t="str">
        <f>NACIONAL!G7</f>
        <v>Pers. Remun Liq. &lt;= a $ 702.227 Noviembre</v>
      </c>
      <c r="I7" s="44" t="str">
        <f>NACIONAL!H7</f>
        <v>Monto Bono Esp. $ 190.180</v>
      </c>
      <c r="J7" s="92" t="str">
        <f>NACIONAL!I7</f>
        <v>Pers. Remun Liq. &gt; a $ 702.227 y Rem Bruta &lt;= $ 2.557.475</v>
      </c>
      <c r="K7" s="45" t="str">
        <f>NACIONAL!J7</f>
        <v>Monto Bono Esp. $ 94.062</v>
      </c>
      <c r="L7" s="43" t="str">
        <f>NACIONAL!K7</f>
        <v>Pers. Remun Liq. &lt;= a $ 702.227 Noviembre</v>
      </c>
      <c r="M7" s="44" t="str">
        <f>NACIONAL!L7</f>
        <v>Monto Bono Esp. $ 190.180</v>
      </c>
      <c r="N7" s="44" t="str">
        <f>NACIONAL!M7</f>
        <v>Pers. Remun Liq. &gt; a $ 702.227 y Rem Bruta &lt;= $ 2.557.475</v>
      </c>
      <c r="O7" s="45" t="str">
        <f>NACIONAL!N7</f>
        <v>Monto Bono Esp. $ 94.062</v>
      </c>
      <c r="P7" s="43" t="str">
        <f>NACIONAL!O7</f>
        <v>Pers. Remun Liq. &lt;= a $ 702.227 Noviembre</v>
      </c>
      <c r="Q7" s="44" t="str">
        <f>NACIONAL!P7</f>
        <v>Monto Bono Esp. $ 190.180</v>
      </c>
      <c r="R7" s="44" t="str">
        <f>NACIONAL!Q7</f>
        <v>Pers. Remun Liq. &gt; a $ 702.227 y Rem Bruta &lt;= $ 2.557.475</v>
      </c>
      <c r="S7" s="45" t="str">
        <f>NACIONAL!R7</f>
        <v>Monto Bono Esp. $ 94.062</v>
      </c>
      <c r="T7" s="93" t="str">
        <f>NACIONAL!S7</f>
        <v>Pers. Remun Liq. &lt;= a $ 702.227 Noviembre</v>
      </c>
      <c r="U7" s="45" t="str">
        <f>NACIONAL!T7</f>
        <v>Monto Bono Esp. $ 190.180</v>
      </c>
      <c r="V7" s="45" t="str">
        <f>NACIONAL!U7</f>
        <v>Pers. Remun Liq. &gt; a $ 702.227 y Rem Bruta &lt;= $ 2.557.475</v>
      </c>
      <c r="W7" s="45" t="str">
        <f>NACIONAL!V7</f>
        <v>Monto Bono Esp. $ 94.062</v>
      </c>
      <c r="X7" s="28" t="s">
        <v>6</v>
      </c>
      <c r="Y7" s="29" t="s">
        <v>368</v>
      </c>
    </row>
    <row r="8" spans="1:32" s="31" customFormat="1" x14ac:dyDescent="0.2">
      <c r="A8" s="126">
        <v>4101</v>
      </c>
      <c r="B8" s="127" t="s">
        <v>425</v>
      </c>
      <c r="C8" s="217" t="s">
        <v>193</v>
      </c>
      <c r="D8" s="219">
        <v>1051</v>
      </c>
      <c r="E8" s="128">
        <f>D8*$G$26</f>
        <v>199879180</v>
      </c>
      <c r="F8" s="220">
        <v>1311</v>
      </c>
      <c r="G8" s="221">
        <f>F8*$G$27</f>
        <v>123315282</v>
      </c>
      <c r="H8" s="188">
        <v>341</v>
      </c>
      <c r="I8" s="329">
        <f>H8*$G$26</f>
        <v>64851380</v>
      </c>
      <c r="J8" s="188">
        <v>454</v>
      </c>
      <c r="K8" s="331">
        <f>J8*$G$27</f>
        <v>42704148</v>
      </c>
      <c r="L8" s="130">
        <v>12</v>
      </c>
      <c r="M8" s="128">
        <f>L8*$G$26</f>
        <v>2282160</v>
      </c>
      <c r="N8" s="130">
        <v>5</v>
      </c>
      <c r="O8" s="129">
        <f>N8*$G$27</f>
        <v>470310</v>
      </c>
      <c r="P8" s="219">
        <v>231</v>
      </c>
      <c r="Q8" s="128">
        <f>P8*$G$26</f>
        <v>43931580</v>
      </c>
      <c r="R8" s="220">
        <v>85</v>
      </c>
      <c r="S8" s="221">
        <f>R8*$G$27</f>
        <v>7995270</v>
      </c>
      <c r="T8" s="320">
        <v>226</v>
      </c>
      <c r="U8" s="147">
        <f>T8*$G$26</f>
        <v>42980680</v>
      </c>
      <c r="V8" s="219">
        <v>107</v>
      </c>
      <c r="W8" s="192">
        <f>V8*$G$27</f>
        <v>10064634</v>
      </c>
      <c r="X8" s="222">
        <f>D8+F8+H8+J8+L8+N8+P8+R8+T8+V8</f>
        <v>3823</v>
      </c>
      <c r="Y8" s="86">
        <f>E8+G8+I8+K8+M8+O8+Q8+S8+U8+W8</f>
        <v>538474624</v>
      </c>
      <c r="Z8" s="32"/>
      <c r="AC8" s="321"/>
      <c r="AD8" s="321"/>
      <c r="AE8" s="327"/>
      <c r="AF8" s="327"/>
    </row>
    <row r="9" spans="1:32" s="31" customFormat="1" x14ac:dyDescent="0.2">
      <c r="A9" s="80">
        <v>4102</v>
      </c>
      <c r="B9" s="131" t="s">
        <v>428</v>
      </c>
      <c r="C9" s="137" t="s">
        <v>194</v>
      </c>
      <c r="D9" s="219">
        <v>63</v>
      </c>
      <c r="E9" s="176">
        <f>D9*$G$26</f>
        <v>11981340</v>
      </c>
      <c r="F9" s="220">
        <v>102</v>
      </c>
      <c r="G9" s="223">
        <f>F9*$G$27</f>
        <v>9594324</v>
      </c>
      <c r="H9" s="188">
        <v>43</v>
      </c>
      <c r="I9" s="330">
        <f>H9*$G$26</f>
        <v>8177740</v>
      </c>
      <c r="J9" s="188">
        <v>23</v>
      </c>
      <c r="K9" s="332">
        <f>J9*$G$27</f>
        <v>2163426</v>
      </c>
      <c r="L9" s="134"/>
      <c r="M9" s="176">
        <f>L9*$G$26</f>
        <v>0</v>
      </c>
      <c r="N9" s="134"/>
      <c r="O9" s="177">
        <f>N9*$G$27</f>
        <v>0</v>
      </c>
      <c r="P9" s="219">
        <v>22</v>
      </c>
      <c r="Q9" s="176">
        <f>P9*$G$26</f>
        <v>4183960</v>
      </c>
      <c r="R9" s="220">
        <v>7</v>
      </c>
      <c r="S9" s="223">
        <f>R9*$G$27</f>
        <v>658434</v>
      </c>
      <c r="T9" s="320">
        <v>28</v>
      </c>
      <c r="U9" s="145">
        <f t="shared" ref="U9:U22" si="0">T9*$G$26</f>
        <v>5325040</v>
      </c>
      <c r="V9" s="219">
        <v>18</v>
      </c>
      <c r="W9" s="194">
        <f t="shared" ref="W9:W22" si="1">V9*$G$27</f>
        <v>1693116</v>
      </c>
      <c r="X9" s="222">
        <f t="shared" ref="X9:X22" si="2">D9+F9+H9+J9+L9+N9+P9+R9+T9+V9</f>
        <v>306</v>
      </c>
      <c r="Y9" s="86">
        <f t="shared" ref="Y9:Y22" si="3">E9+G9+I9+K9+M9+O9+Q9+S9+U9+W9</f>
        <v>43777380</v>
      </c>
      <c r="Z9" s="32"/>
      <c r="AC9" s="321"/>
      <c r="AD9" s="321"/>
      <c r="AE9" s="327"/>
      <c r="AF9" s="327"/>
    </row>
    <row r="10" spans="1:32" s="31" customFormat="1" x14ac:dyDescent="0.2">
      <c r="A10" s="80">
        <v>4103</v>
      </c>
      <c r="B10" s="131" t="s">
        <v>426</v>
      </c>
      <c r="C10" s="132" t="s">
        <v>195</v>
      </c>
      <c r="D10" s="219"/>
      <c r="E10" s="176">
        <f t="shared" ref="E10:E22" si="4">D10*$G$26</f>
        <v>0</v>
      </c>
      <c r="F10" s="220"/>
      <c r="G10" s="223">
        <f t="shared" ref="G10:G22" si="5">F10*$G$27</f>
        <v>0</v>
      </c>
      <c r="H10" s="188">
        <v>741</v>
      </c>
      <c r="I10" s="330">
        <f t="shared" ref="I10:I22" si="6">H10*$G$26</f>
        <v>140923380</v>
      </c>
      <c r="J10" s="188">
        <v>463</v>
      </c>
      <c r="K10" s="332">
        <f t="shared" ref="K10:K22" si="7">J10*$G$27</f>
        <v>43550706</v>
      </c>
      <c r="L10" s="135">
        <v>25</v>
      </c>
      <c r="M10" s="176">
        <f t="shared" ref="M10:M22" si="8">L10*$G$26</f>
        <v>4754500</v>
      </c>
      <c r="N10" s="135">
        <v>5</v>
      </c>
      <c r="O10" s="177">
        <f t="shared" ref="O10:O22" si="9">N10*$G$27</f>
        <v>470310</v>
      </c>
      <c r="P10" s="135"/>
      <c r="Q10" s="176">
        <f t="shared" ref="Q10:Q22" si="10">P10*$G$26</f>
        <v>0</v>
      </c>
      <c r="R10" s="135"/>
      <c r="S10" s="223">
        <f t="shared" ref="S10:S22" si="11">R10*$G$27</f>
        <v>0</v>
      </c>
      <c r="T10" s="320">
        <v>244</v>
      </c>
      <c r="U10" s="145">
        <f t="shared" si="0"/>
        <v>46403920</v>
      </c>
      <c r="V10" s="219">
        <v>196</v>
      </c>
      <c r="W10" s="194">
        <f t="shared" si="1"/>
        <v>18436152</v>
      </c>
      <c r="X10" s="222">
        <f t="shared" si="2"/>
        <v>1674</v>
      </c>
      <c r="Y10" s="86">
        <f t="shared" si="3"/>
        <v>254538968</v>
      </c>
      <c r="Z10" s="32"/>
      <c r="AC10" s="321"/>
      <c r="AD10" s="321"/>
      <c r="AE10" s="319"/>
      <c r="AF10" s="319"/>
    </row>
    <row r="11" spans="1:32" s="31" customFormat="1" x14ac:dyDescent="0.2">
      <c r="A11" s="80">
        <v>4104</v>
      </c>
      <c r="B11" s="131" t="s">
        <v>427</v>
      </c>
      <c r="C11" s="132" t="s">
        <v>196</v>
      </c>
      <c r="D11" s="183"/>
      <c r="E11" s="181">
        <f t="shared" si="4"/>
        <v>0</v>
      </c>
      <c r="F11" s="183"/>
      <c r="G11" s="182">
        <f t="shared" si="5"/>
        <v>0</v>
      </c>
      <c r="H11" s="183"/>
      <c r="I11" s="330">
        <f t="shared" si="6"/>
        <v>0</v>
      </c>
      <c r="J11" s="183"/>
      <c r="K11" s="332">
        <f t="shared" si="7"/>
        <v>0</v>
      </c>
      <c r="L11" s="134"/>
      <c r="M11" s="176">
        <f t="shared" si="8"/>
        <v>0</v>
      </c>
      <c r="N11" s="134"/>
      <c r="O11" s="177">
        <f t="shared" si="9"/>
        <v>0</v>
      </c>
      <c r="P11" s="180"/>
      <c r="Q11" s="181">
        <f t="shared" si="10"/>
        <v>0</v>
      </c>
      <c r="R11" s="180"/>
      <c r="S11" s="182">
        <f t="shared" si="11"/>
        <v>0</v>
      </c>
      <c r="T11" s="320">
        <v>39</v>
      </c>
      <c r="U11" s="145">
        <f t="shared" si="0"/>
        <v>7417020</v>
      </c>
      <c r="V11" s="219">
        <v>22</v>
      </c>
      <c r="W11" s="194">
        <f t="shared" si="1"/>
        <v>2069364</v>
      </c>
      <c r="X11" s="222">
        <f t="shared" si="2"/>
        <v>61</v>
      </c>
      <c r="Y11" s="86">
        <f t="shared" si="3"/>
        <v>9486384</v>
      </c>
      <c r="Z11" s="32"/>
      <c r="AC11" s="321"/>
      <c r="AD11" s="321"/>
      <c r="AE11" s="319"/>
      <c r="AF11" s="319"/>
    </row>
    <row r="12" spans="1:32" s="31" customFormat="1" x14ac:dyDescent="0.2">
      <c r="A12" s="80">
        <v>4105</v>
      </c>
      <c r="B12" s="131" t="s">
        <v>430</v>
      </c>
      <c r="C12" s="132" t="s">
        <v>197</v>
      </c>
      <c r="D12" s="219">
        <v>222</v>
      </c>
      <c r="E12" s="176">
        <f t="shared" si="4"/>
        <v>42219960</v>
      </c>
      <c r="F12" s="220">
        <v>289</v>
      </c>
      <c r="G12" s="223">
        <f t="shared" si="5"/>
        <v>27183918</v>
      </c>
      <c r="H12" s="188">
        <v>65</v>
      </c>
      <c r="I12" s="330">
        <f t="shared" si="6"/>
        <v>12361700</v>
      </c>
      <c r="J12" s="188">
        <v>31</v>
      </c>
      <c r="K12" s="332">
        <f t="shared" si="7"/>
        <v>2915922</v>
      </c>
      <c r="L12" s="134"/>
      <c r="M12" s="176">
        <f t="shared" si="8"/>
        <v>0</v>
      </c>
      <c r="N12" s="134"/>
      <c r="O12" s="177">
        <f t="shared" si="9"/>
        <v>0</v>
      </c>
      <c r="P12" s="219">
        <v>71</v>
      </c>
      <c r="Q12" s="176">
        <f t="shared" si="10"/>
        <v>13502780</v>
      </c>
      <c r="R12" s="220">
        <v>31</v>
      </c>
      <c r="S12" s="223">
        <f t="shared" si="11"/>
        <v>2915922</v>
      </c>
      <c r="T12" s="320">
        <v>74</v>
      </c>
      <c r="U12" s="145">
        <f t="shared" si="0"/>
        <v>14073320</v>
      </c>
      <c r="V12" s="219">
        <v>33</v>
      </c>
      <c r="W12" s="194">
        <f t="shared" si="1"/>
        <v>3104046</v>
      </c>
      <c r="X12" s="222">
        <f t="shared" si="2"/>
        <v>816</v>
      </c>
      <c r="Y12" s="86">
        <f t="shared" si="3"/>
        <v>118277568</v>
      </c>
      <c r="Z12" s="32"/>
      <c r="AC12" s="321"/>
      <c r="AD12" s="321"/>
      <c r="AE12" s="327"/>
      <c r="AF12" s="327"/>
    </row>
    <row r="13" spans="1:32" s="31" customFormat="1" x14ac:dyDescent="0.2">
      <c r="A13" s="80">
        <v>4106</v>
      </c>
      <c r="B13" s="131" t="s">
        <v>429</v>
      </c>
      <c r="C13" s="132" t="s">
        <v>198</v>
      </c>
      <c r="D13" s="219">
        <v>99</v>
      </c>
      <c r="E13" s="176">
        <f t="shared" si="4"/>
        <v>18827820</v>
      </c>
      <c r="F13" s="220">
        <v>119</v>
      </c>
      <c r="G13" s="223">
        <f t="shared" si="5"/>
        <v>11193378</v>
      </c>
      <c r="H13" s="188">
        <v>26</v>
      </c>
      <c r="I13" s="330">
        <f t="shared" si="6"/>
        <v>4944680</v>
      </c>
      <c r="J13" s="188">
        <v>17</v>
      </c>
      <c r="K13" s="332">
        <f t="shared" si="7"/>
        <v>1599054</v>
      </c>
      <c r="L13" s="134"/>
      <c r="M13" s="176">
        <f t="shared" si="8"/>
        <v>0</v>
      </c>
      <c r="N13" s="134"/>
      <c r="O13" s="177">
        <f t="shared" si="9"/>
        <v>0</v>
      </c>
      <c r="P13" s="219">
        <v>22</v>
      </c>
      <c r="Q13" s="176">
        <f t="shared" si="10"/>
        <v>4183960</v>
      </c>
      <c r="R13" s="220">
        <v>6</v>
      </c>
      <c r="S13" s="223">
        <f t="shared" si="11"/>
        <v>564372</v>
      </c>
      <c r="T13" s="320">
        <v>15</v>
      </c>
      <c r="U13" s="145">
        <f t="shared" si="0"/>
        <v>2852700</v>
      </c>
      <c r="V13" s="219">
        <v>19</v>
      </c>
      <c r="W13" s="194">
        <f t="shared" si="1"/>
        <v>1787178</v>
      </c>
      <c r="X13" s="222">
        <f t="shared" si="2"/>
        <v>323</v>
      </c>
      <c r="Y13" s="86">
        <f t="shared" si="3"/>
        <v>45953142</v>
      </c>
      <c r="Z13" s="32"/>
      <c r="AC13" s="321"/>
      <c r="AD13" s="321"/>
      <c r="AE13" s="327"/>
      <c r="AF13" s="327"/>
    </row>
    <row r="14" spans="1:32" s="31" customFormat="1" x14ac:dyDescent="0.2">
      <c r="A14" s="80">
        <v>4201</v>
      </c>
      <c r="B14" s="131" t="s">
        <v>434</v>
      </c>
      <c r="C14" s="132" t="s">
        <v>199</v>
      </c>
      <c r="D14" s="219">
        <v>1180</v>
      </c>
      <c r="E14" s="176">
        <f t="shared" si="4"/>
        <v>224412400</v>
      </c>
      <c r="F14" s="220">
        <v>1218</v>
      </c>
      <c r="G14" s="223">
        <f t="shared" si="5"/>
        <v>114567516</v>
      </c>
      <c r="H14" s="188">
        <v>398</v>
      </c>
      <c r="I14" s="330">
        <f t="shared" si="6"/>
        <v>75691640</v>
      </c>
      <c r="J14" s="188">
        <v>173</v>
      </c>
      <c r="K14" s="332">
        <f t="shared" si="7"/>
        <v>16272726</v>
      </c>
      <c r="L14" s="135">
        <v>21</v>
      </c>
      <c r="M14" s="176">
        <f t="shared" si="8"/>
        <v>3993780</v>
      </c>
      <c r="N14" s="135">
        <v>1</v>
      </c>
      <c r="O14" s="177">
        <f t="shared" si="9"/>
        <v>94062</v>
      </c>
      <c r="P14" s="219">
        <v>130</v>
      </c>
      <c r="Q14" s="176">
        <f t="shared" si="10"/>
        <v>24723400</v>
      </c>
      <c r="R14" s="220">
        <v>31</v>
      </c>
      <c r="S14" s="223">
        <f t="shared" si="11"/>
        <v>2915922</v>
      </c>
      <c r="T14" s="320">
        <v>92</v>
      </c>
      <c r="U14" s="145">
        <f t="shared" si="0"/>
        <v>17496560</v>
      </c>
      <c r="V14" s="219">
        <v>94</v>
      </c>
      <c r="W14" s="194">
        <f t="shared" si="1"/>
        <v>8841828</v>
      </c>
      <c r="X14" s="222">
        <f t="shared" si="2"/>
        <v>3338</v>
      </c>
      <c r="Y14" s="86">
        <f t="shared" si="3"/>
        <v>489009834</v>
      </c>
      <c r="Z14" s="32"/>
      <c r="AC14" s="321"/>
      <c r="AD14" s="321"/>
      <c r="AE14" s="327"/>
      <c r="AF14" s="327"/>
    </row>
    <row r="15" spans="1:32" s="31" customFormat="1" x14ac:dyDescent="0.2">
      <c r="A15" s="80">
        <v>4203</v>
      </c>
      <c r="B15" s="131" t="s">
        <v>436</v>
      </c>
      <c r="C15" s="132" t="s">
        <v>200</v>
      </c>
      <c r="D15" s="219">
        <v>407</v>
      </c>
      <c r="E15" s="176">
        <f t="shared" si="4"/>
        <v>77403260</v>
      </c>
      <c r="F15" s="220">
        <v>485</v>
      </c>
      <c r="G15" s="223">
        <f t="shared" si="5"/>
        <v>45620070</v>
      </c>
      <c r="H15" s="188">
        <v>162</v>
      </c>
      <c r="I15" s="330">
        <f t="shared" si="6"/>
        <v>30809160</v>
      </c>
      <c r="J15" s="188">
        <v>85</v>
      </c>
      <c r="K15" s="332">
        <f t="shared" si="7"/>
        <v>7995270</v>
      </c>
      <c r="L15" s="134"/>
      <c r="M15" s="176">
        <f t="shared" si="8"/>
        <v>0</v>
      </c>
      <c r="N15" s="134"/>
      <c r="O15" s="177">
        <f t="shared" si="9"/>
        <v>0</v>
      </c>
      <c r="P15" s="219"/>
      <c r="Q15" s="176">
        <f t="shared" si="10"/>
        <v>0</v>
      </c>
      <c r="R15" s="220"/>
      <c r="S15" s="223">
        <f t="shared" si="11"/>
        <v>0</v>
      </c>
      <c r="T15" s="320"/>
      <c r="U15" s="145">
        <f t="shared" si="0"/>
        <v>0</v>
      </c>
      <c r="V15" s="219"/>
      <c r="W15" s="194">
        <f t="shared" si="1"/>
        <v>0</v>
      </c>
      <c r="X15" s="222">
        <f t="shared" si="2"/>
        <v>1139</v>
      </c>
      <c r="Y15" s="86">
        <f t="shared" si="3"/>
        <v>161827760</v>
      </c>
      <c r="Z15" s="32"/>
      <c r="AC15" s="321"/>
      <c r="AD15" s="321"/>
      <c r="AE15" s="327"/>
      <c r="AF15" s="327"/>
    </row>
    <row r="16" spans="1:32" s="31" customFormat="1" x14ac:dyDescent="0.2">
      <c r="A16" s="80">
        <v>4204</v>
      </c>
      <c r="B16" s="131" t="s">
        <v>437</v>
      </c>
      <c r="C16" s="132" t="s">
        <v>201</v>
      </c>
      <c r="D16" s="219">
        <v>141</v>
      </c>
      <c r="E16" s="176">
        <f t="shared" si="4"/>
        <v>26815380</v>
      </c>
      <c r="F16" s="220">
        <v>150</v>
      </c>
      <c r="G16" s="223">
        <f t="shared" si="5"/>
        <v>14109300</v>
      </c>
      <c r="H16" s="188">
        <v>56</v>
      </c>
      <c r="I16" s="330">
        <f t="shared" si="6"/>
        <v>10650080</v>
      </c>
      <c r="J16" s="188">
        <v>43</v>
      </c>
      <c r="K16" s="332">
        <f t="shared" si="7"/>
        <v>4044666</v>
      </c>
      <c r="L16" s="134"/>
      <c r="M16" s="176">
        <f t="shared" si="8"/>
        <v>0</v>
      </c>
      <c r="N16" s="134"/>
      <c r="O16" s="177">
        <f t="shared" si="9"/>
        <v>0</v>
      </c>
      <c r="P16" s="219">
        <v>20</v>
      </c>
      <c r="Q16" s="176">
        <f t="shared" si="10"/>
        <v>3803600</v>
      </c>
      <c r="R16" s="220">
        <v>4</v>
      </c>
      <c r="S16" s="223">
        <f t="shared" si="11"/>
        <v>376248</v>
      </c>
      <c r="T16" s="320"/>
      <c r="U16" s="145">
        <f t="shared" si="0"/>
        <v>0</v>
      </c>
      <c r="V16" s="219"/>
      <c r="W16" s="194">
        <f t="shared" si="1"/>
        <v>0</v>
      </c>
      <c r="X16" s="222">
        <f t="shared" si="2"/>
        <v>414</v>
      </c>
      <c r="Y16" s="86">
        <f t="shared" si="3"/>
        <v>59799274</v>
      </c>
      <c r="Z16" s="32"/>
      <c r="AC16" s="321"/>
      <c r="AD16" s="321"/>
      <c r="AE16" s="327"/>
      <c r="AF16" s="327"/>
    </row>
    <row r="17" spans="1:32" s="31" customFormat="1" x14ac:dyDescent="0.2">
      <c r="A17" s="80">
        <v>4205</v>
      </c>
      <c r="B17" s="131" t="s">
        <v>435</v>
      </c>
      <c r="C17" s="132" t="s">
        <v>202</v>
      </c>
      <c r="D17" s="219">
        <v>189</v>
      </c>
      <c r="E17" s="176">
        <f t="shared" si="4"/>
        <v>35944020</v>
      </c>
      <c r="F17" s="220">
        <v>216</v>
      </c>
      <c r="G17" s="223">
        <f t="shared" si="5"/>
        <v>20317392</v>
      </c>
      <c r="H17" s="188">
        <v>33</v>
      </c>
      <c r="I17" s="330">
        <f t="shared" si="6"/>
        <v>6275940</v>
      </c>
      <c r="J17" s="188">
        <v>28</v>
      </c>
      <c r="K17" s="332">
        <f t="shared" si="7"/>
        <v>2633736</v>
      </c>
      <c r="L17" s="134"/>
      <c r="M17" s="176">
        <f t="shared" si="8"/>
        <v>0</v>
      </c>
      <c r="N17" s="134"/>
      <c r="O17" s="177">
        <f t="shared" si="9"/>
        <v>0</v>
      </c>
      <c r="P17" s="219"/>
      <c r="Q17" s="176">
        <f t="shared" si="10"/>
        <v>0</v>
      </c>
      <c r="R17" s="220"/>
      <c r="S17" s="223">
        <f t="shared" si="11"/>
        <v>0</v>
      </c>
      <c r="T17" s="320">
        <v>21</v>
      </c>
      <c r="U17" s="145">
        <f t="shared" si="0"/>
        <v>3993780</v>
      </c>
      <c r="V17" s="219">
        <v>32</v>
      </c>
      <c r="W17" s="194">
        <f t="shared" si="1"/>
        <v>3009984</v>
      </c>
      <c r="X17" s="222">
        <f t="shared" si="2"/>
        <v>519</v>
      </c>
      <c r="Y17" s="86">
        <f t="shared" si="3"/>
        <v>72174852</v>
      </c>
      <c r="Z17" s="32"/>
      <c r="AC17" s="321"/>
      <c r="AD17" s="321"/>
      <c r="AE17" s="327"/>
      <c r="AF17" s="327"/>
    </row>
    <row r="18" spans="1:32" s="31" customFormat="1" x14ac:dyDescent="0.2">
      <c r="A18" s="80">
        <v>4206</v>
      </c>
      <c r="B18" s="131" t="s">
        <v>438</v>
      </c>
      <c r="C18" s="132" t="s">
        <v>203</v>
      </c>
      <c r="D18" s="219">
        <v>64</v>
      </c>
      <c r="E18" s="176">
        <f t="shared" si="4"/>
        <v>12171520</v>
      </c>
      <c r="F18" s="220">
        <v>110</v>
      </c>
      <c r="G18" s="223">
        <f t="shared" si="5"/>
        <v>10346820</v>
      </c>
      <c r="H18" s="188">
        <v>30</v>
      </c>
      <c r="I18" s="330">
        <f t="shared" si="6"/>
        <v>5705400</v>
      </c>
      <c r="J18" s="188">
        <v>21</v>
      </c>
      <c r="K18" s="332">
        <f t="shared" si="7"/>
        <v>1975302</v>
      </c>
      <c r="L18" s="134"/>
      <c r="M18" s="176">
        <f t="shared" si="8"/>
        <v>0</v>
      </c>
      <c r="N18" s="134"/>
      <c r="O18" s="177">
        <f t="shared" si="9"/>
        <v>0</v>
      </c>
      <c r="P18" s="219"/>
      <c r="Q18" s="176">
        <f t="shared" si="10"/>
        <v>0</v>
      </c>
      <c r="R18" s="220"/>
      <c r="S18" s="223">
        <f t="shared" si="11"/>
        <v>0</v>
      </c>
      <c r="T18" s="320"/>
      <c r="U18" s="145">
        <f t="shared" si="0"/>
        <v>0</v>
      </c>
      <c r="V18" s="219"/>
      <c r="W18" s="194">
        <f t="shared" si="1"/>
        <v>0</v>
      </c>
      <c r="X18" s="222">
        <f t="shared" si="2"/>
        <v>225</v>
      </c>
      <c r="Y18" s="86">
        <f t="shared" si="3"/>
        <v>30199042</v>
      </c>
      <c r="Z18" s="32"/>
      <c r="AC18" s="321"/>
      <c r="AD18" s="321"/>
      <c r="AE18" s="327"/>
      <c r="AF18" s="327"/>
    </row>
    <row r="19" spans="1:32" s="31" customFormat="1" x14ac:dyDescent="0.2">
      <c r="A19" s="80">
        <v>4301</v>
      </c>
      <c r="B19" s="131" t="s">
        <v>431</v>
      </c>
      <c r="C19" s="132" t="s">
        <v>204</v>
      </c>
      <c r="D19" s="219">
        <v>326</v>
      </c>
      <c r="E19" s="176">
        <f t="shared" si="4"/>
        <v>61998680</v>
      </c>
      <c r="F19" s="220">
        <v>354</v>
      </c>
      <c r="G19" s="223">
        <f t="shared" si="5"/>
        <v>33297948</v>
      </c>
      <c r="H19" s="188">
        <v>129</v>
      </c>
      <c r="I19" s="330">
        <f t="shared" si="6"/>
        <v>24533220</v>
      </c>
      <c r="J19" s="188">
        <v>49</v>
      </c>
      <c r="K19" s="332">
        <f t="shared" si="7"/>
        <v>4609038</v>
      </c>
      <c r="L19" s="134"/>
      <c r="M19" s="176">
        <f t="shared" si="8"/>
        <v>0</v>
      </c>
      <c r="N19" s="134"/>
      <c r="O19" s="177">
        <f t="shared" si="9"/>
        <v>0</v>
      </c>
      <c r="P19" s="219">
        <v>51</v>
      </c>
      <c r="Q19" s="176">
        <f t="shared" si="10"/>
        <v>9699180</v>
      </c>
      <c r="R19" s="220">
        <v>16</v>
      </c>
      <c r="S19" s="223">
        <f t="shared" si="11"/>
        <v>1504992</v>
      </c>
      <c r="T19" s="320"/>
      <c r="U19" s="145">
        <f t="shared" si="0"/>
        <v>0</v>
      </c>
      <c r="V19" s="219"/>
      <c r="W19" s="194">
        <f t="shared" si="1"/>
        <v>0</v>
      </c>
      <c r="X19" s="222">
        <f t="shared" si="2"/>
        <v>925</v>
      </c>
      <c r="Y19" s="86">
        <f t="shared" si="3"/>
        <v>135643058</v>
      </c>
      <c r="Z19" s="32"/>
      <c r="AC19" s="321"/>
      <c r="AD19" s="321"/>
      <c r="AE19" s="327"/>
      <c r="AF19" s="327"/>
    </row>
    <row r="20" spans="1:32" s="31" customFormat="1" x14ac:dyDescent="0.2">
      <c r="A20" s="80">
        <v>4302</v>
      </c>
      <c r="B20" s="131" t="s">
        <v>433</v>
      </c>
      <c r="C20" s="132" t="s">
        <v>205</v>
      </c>
      <c r="D20" s="219">
        <v>186</v>
      </c>
      <c r="E20" s="176">
        <f t="shared" si="4"/>
        <v>35373480</v>
      </c>
      <c r="F20" s="220">
        <v>245</v>
      </c>
      <c r="G20" s="223">
        <f t="shared" si="5"/>
        <v>23045190</v>
      </c>
      <c r="H20" s="188">
        <v>49</v>
      </c>
      <c r="I20" s="330">
        <f t="shared" si="6"/>
        <v>9318820</v>
      </c>
      <c r="J20" s="188">
        <v>39</v>
      </c>
      <c r="K20" s="332">
        <f t="shared" si="7"/>
        <v>3668418</v>
      </c>
      <c r="L20" s="134"/>
      <c r="M20" s="176">
        <f t="shared" si="8"/>
        <v>0</v>
      </c>
      <c r="N20" s="134"/>
      <c r="O20" s="177">
        <f t="shared" si="9"/>
        <v>0</v>
      </c>
      <c r="P20" s="219">
        <v>12</v>
      </c>
      <c r="Q20" s="176">
        <f t="shared" si="10"/>
        <v>2282160</v>
      </c>
      <c r="R20" s="220">
        <v>3</v>
      </c>
      <c r="S20" s="223">
        <f t="shared" si="11"/>
        <v>282186</v>
      </c>
      <c r="T20" s="188">
        <v>54</v>
      </c>
      <c r="U20" s="145">
        <f t="shared" si="0"/>
        <v>10269720</v>
      </c>
      <c r="V20" s="219">
        <v>26</v>
      </c>
      <c r="W20" s="194">
        <f t="shared" si="1"/>
        <v>2445612</v>
      </c>
      <c r="X20" s="222">
        <f t="shared" si="2"/>
        <v>614</v>
      </c>
      <c r="Y20" s="86">
        <f t="shared" si="3"/>
        <v>86685586</v>
      </c>
      <c r="Z20" s="32"/>
      <c r="AC20" s="321"/>
      <c r="AD20" s="321"/>
      <c r="AE20" s="327"/>
      <c r="AF20" s="327"/>
    </row>
    <row r="21" spans="1:32" s="31" customFormat="1" x14ac:dyDescent="0.2">
      <c r="A21" s="80">
        <v>4303</v>
      </c>
      <c r="B21" s="131" t="s">
        <v>432</v>
      </c>
      <c r="C21" s="132" t="s">
        <v>206</v>
      </c>
      <c r="D21" s="219">
        <v>136</v>
      </c>
      <c r="E21" s="176">
        <f t="shared" si="4"/>
        <v>25864480</v>
      </c>
      <c r="F21" s="219">
        <v>219</v>
      </c>
      <c r="G21" s="223">
        <f t="shared" si="5"/>
        <v>20599578</v>
      </c>
      <c r="H21" s="188">
        <v>40</v>
      </c>
      <c r="I21" s="330">
        <f t="shared" si="6"/>
        <v>7607200</v>
      </c>
      <c r="J21" s="188">
        <v>28</v>
      </c>
      <c r="K21" s="332">
        <f t="shared" si="7"/>
        <v>2633736</v>
      </c>
      <c r="L21" s="134"/>
      <c r="M21" s="176">
        <f t="shared" si="8"/>
        <v>0</v>
      </c>
      <c r="N21" s="134"/>
      <c r="O21" s="177">
        <f t="shared" si="9"/>
        <v>0</v>
      </c>
      <c r="P21" s="219">
        <v>35</v>
      </c>
      <c r="Q21" s="176">
        <f t="shared" si="10"/>
        <v>6656300</v>
      </c>
      <c r="R21" s="220">
        <v>10</v>
      </c>
      <c r="S21" s="223">
        <f t="shared" si="11"/>
        <v>940620</v>
      </c>
      <c r="T21" s="188">
        <v>51</v>
      </c>
      <c r="U21" s="145">
        <f t="shared" si="0"/>
        <v>9699180</v>
      </c>
      <c r="V21" s="219">
        <v>28</v>
      </c>
      <c r="W21" s="194">
        <f t="shared" si="1"/>
        <v>2633736</v>
      </c>
      <c r="X21" s="222">
        <f t="shared" si="2"/>
        <v>547</v>
      </c>
      <c r="Y21" s="86">
        <f t="shared" si="3"/>
        <v>76634830</v>
      </c>
      <c r="Z21" s="32"/>
      <c r="AC21" s="321"/>
      <c r="AD21" s="321"/>
      <c r="AE21" s="327"/>
      <c r="AF21" s="327"/>
    </row>
    <row r="22" spans="1:32" s="31" customFormat="1" ht="13.5" thickBot="1" x14ac:dyDescent="0.25">
      <c r="A22" s="139">
        <v>4304</v>
      </c>
      <c r="B22" s="140" t="s">
        <v>439</v>
      </c>
      <c r="C22" s="141" t="s">
        <v>207</v>
      </c>
      <c r="D22" s="219">
        <v>102</v>
      </c>
      <c r="E22" s="176">
        <f t="shared" si="4"/>
        <v>19398360</v>
      </c>
      <c r="F22" s="219">
        <v>159</v>
      </c>
      <c r="G22" s="223">
        <f t="shared" si="5"/>
        <v>14955858</v>
      </c>
      <c r="H22" s="188">
        <v>33</v>
      </c>
      <c r="I22" s="330">
        <f t="shared" si="6"/>
        <v>6275940</v>
      </c>
      <c r="J22" s="188">
        <v>29</v>
      </c>
      <c r="K22" s="332">
        <f t="shared" si="7"/>
        <v>2727798</v>
      </c>
      <c r="L22" s="134"/>
      <c r="M22" s="176">
        <f t="shared" si="8"/>
        <v>0</v>
      </c>
      <c r="N22" s="134"/>
      <c r="O22" s="177">
        <f t="shared" si="9"/>
        <v>0</v>
      </c>
      <c r="P22" s="219"/>
      <c r="Q22" s="176">
        <f t="shared" si="10"/>
        <v>0</v>
      </c>
      <c r="R22" s="219"/>
      <c r="S22" s="223">
        <f t="shared" si="11"/>
        <v>0</v>
      </c>
      <c r="T22" s="188"/>
      <c r="U22" s="153">
        <f t="shared" si="0"/>
        <v>0</v>
      </c>
      <c r="V22" s="219"/>
      <c r="W22" s="224">
        <f t="shared" si="1"/>
        <v>0</v>
      </c>
      <c r="X22" s="222">
        <f t="shared" si="2"/>
        <v>323</v>
      </c>
      <c r="Y22" s="86">
        <f t="shared" si="3"/>
        <v>43357956</v>
      </c>
      <c r="Z22" s="32"/>
      <c r="AC22" s="321"/>
      <c r="AD22" s="321"/>
      <c r="AE22" s="327"/>
      <c r="AF22" s="327"/>
    </row>
    <row r="23" spans="1:32" s="31" customFormat="1" ht="13.5" thickBot="1" x14ac:dyDescent="0.25">
      <c r="A23" s="333" t="s">
        <v>18</v>
      </c>
      <c r="B23" s="334"/>
      <c r="C23" s="335"/>
      <c r="D23" s="88">
        <f>SUM(D8:D22)</f>
        <v>4166</v>
      </c>
      <c r="E23" s="89">
        <f t="shared" ref="E23:Y23" si="12">SUM(E8:E22)</f>
        <v>792289880</v>
      </c>
      <c r="F23" s="89">
        <f t="shared" si="12"/>
        <v>4977</v>
      </c>
      <c r="G23" s="89">
        <f t="shared" si="12"/>
        <v>468146574</v>
      </c>
      <c r="H23" s="98">
        <f t="shared" si="12"/>
        <v>2146</v>
      </c>
      <c r="I23" s="89">
        <f t="shared" si="12"/>
        <v>408126280</v>
      </c>
      <c r="J23" s="98">
        <f t="shared" si="12"/>
        <v>1483</v>
      </c>
      <c r="K23" s="89">
        <f t="shared" si="12"/>
        <v>139493946</v>
      </c>
      <c r="L23" s="89">
        <f>SUM(L8:L22)</f>
        <v>58</v>
      </c>
      <c r="M23" s="89">
        <f>SUM(M8:M22)</f>
        <v>11030440</v>
      </c>
      <c r="N23" s="89">
        <f>SUM(N8:N22)</f>
        <v>11</v>
      </c>
      <c r="O23" s="89">
        <f>SUM(O8:O22)</f>
        <v>1034682</v>
      </c>
      <c r="P23" s="89">
        <f t="shared" si="12"/>
        <v>594</v>
      </c>
      <c r="Q23" s="89">
        <f t="shared" si="12"/>
        <v>112966920</v>
      </c>
      <c r="R23" s="89">
        <f t="shared" si="12"/>
        <v>193</v>
      </c>
      <c r="S23" s="89">
        <f t="shared" si="12"/>
        <v>18153966</v>
      </c>
      <c r="T23" s="98">
        <f t="shared" si="12"/>
        <v>844</v>
      </c>
      <c r="U23" s="89">
        <f t="shared" si="12"/>
        <v>160511920</v>
      </c>
      <c r="V23" s="89">
        <f t="shared" si="12"/>
        <v>575</v>
      </c>
      <c r="W23" s="89">
        <f t="shared" si="12"/>
        <v>54085650</v>
      </c>
      <c r="X23" s="89">
        <f t="shared" si="12"/>
        <v>15047</v>
      </c>
      <c r="Y23" s="90">
        <f t="shared" si="12"/>
        <v>2165840258</v>
      </c>
      <c r="AE23" s="32"/>
    </row>
    <row r="24" spans="1:32" x14ac:dyDescent="0.2">
      <c r="A24" s="367"/>
      <c r="B24" s="367"/>
      <c r="C24" s="367"/>
      <c r="D24" s="367"/>
      <c r="E24" s="367"/>
      <c r="F24" s="367"/>
      <c r="G24" s="367"/>
      <c r="H24" s="367"/>
      <c r="I24" s="367"/>
      <c r="J24" s="367"/>
      <c r="K24" s="367"/>
      <c r="L24" s="367"/>
      <c r="M24" s="367"/>
      <c r="N24" s="367"/>
      <c r="O24" s="367"/>
      <c r="P24" s="367"/>
      <c r="Q24" s="367"/>
      <c r="R24" s="367"/>
      <c r="S24" s="367"/>
      <c r="T24" s="367"/>
      <c r="U24" s="367"/>
      <c r="V24" s="367"/>
      <c r="W24" s="367"/>
      <c r="X24" s="367"/>
      <c r="Y24" s="367"/>
    </row>
    <row r="25" spans="1:32" x14ac:dyDescent="0.2">
      <c r="A25" s="36"/>
      <c r="B25" s="36"/>
      <c r="C25" s="36"/>
      <c r="D25" s="17"/>
      <c r="E25" s="17"/>
      <c r="F25" s="20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64"/>
      <c r="U25" s="64"/>
      <c r="V25" s="64"/>
      <c r="W25" s="64"/>
      <c r="X25" s="17"/>
      <c r="Y25" s="17"/>
    </row>
    <row r="26" spans="1:32" x14ac:dyDescent="0.2">
      <c r="A26" s="36"/>
      <c r="B26" s="36"/>
      <c r="C26" s="36"/>
      <c r="D26" s="17"/>
      <c r="E26" s="17"/>
      <c r="F26" s="21" t="s">
        <v>369</v>
      </c>
      <c r="G26" s="22">
        <v>190180</v>
      </c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64"/>
      <c r="U26" s="64"/>
      <c r="V26" s="64"/>
      <c r="W26" s="64"/>
      <c r="X26" s="17"/>
      <c r="Y26" s="17"/>
    </row>
    <row r="27" spans="1:32" x14ac:dyDescent="0.2">
      <c r="A27" s="36"/>
      <c r="B27" s="36"/>
      <c r="C27" s="36"/>
      <c r="D27" s="17"/>
      <c r="E27" s="17"/>
      <c r="F27" s="21" t="s">
        <v>370</v>
      </c>
      <c r="G27" s="22">
        <v>94062</v>
      </c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64"/>
      <c r="U27" s="64"/>
      <c r="V27" s="64"/>
      <c r="W27" s="64"/>
      <c r="X27" s="17"/>
      <c r="Y27" s="17"/>
    </row>
    <row r="28" spans="1:32" x14ac:dyDescent="0.2">
      <c r="E28" s="2"/>
      <c r="F28" s="2"/>
      <c r="G28" s="18"/>
      <c r="H28" s="19"/>
      <c r="J28" s="3"/>
    </row>
    <row r="29" spans="1:32" x14ac:dyDescent="0.2">
      <c r="E29" s="2"/>
      <c r="F29" s="2"/>
      <c r="G29" s="18"/>
      <c r="H29" s="19"/>
    </row>
    <row r="30" spans="1:32" x14ac:dyDescent="0.2">
      <c r="E30" s="2"/>
      <c r="F30" s="2"/>
      <c r="G30" s="18"/>
      <c r="H30" s="19"/>
    </row>
    <row r="31" spans="1:32" x14ac:dyDescent="0.2">
      <c r="E31" s="2"/>
      <c r="F31" s="2"/>
      <c r="G31" s="18"/>
      <c r="H31" s="19"/>
    </row>
    <row r="32" spans="1:32" x14ac:dyDescent="0.2">
      <c r="E32" s="2"/>
      <c r="F32" s="2"/>
      <c r="G32" s="18"/>
      <c r="H32" s="19"/>
    </row>
    <row r="33" spans="5:8" x14ac:dyDescent="0.2">
      <c r="E33" s="2"/>
      <c r="F33" s="2"/>
      <c r="G33" s="18"/>
      <c r="H33" s="19"/>
    </row>
    <row r="34" spans="5:8" x14ac:dyDescent="0.2">
      <c r="E34" s="2"/>
      <c r="F34" s="2"/>
      <c r="G34" s="18"/>
      <c r="H34" s="19"/>
    </row>
    <row r="35" spans="5:8" x14ac:dyDescent="0.2">
      <c r="E35" s="2"/>
      <c r="F35" s="2"/>
      <c r="G35" s="18"/>
      <c r="H35" s="19"/>
    </row>
    <row r="36" spans="5:8" x14ac:dyDescent="0.2">
      <c r="E36" s="2"/>
      <c r="F36" s="2"/>
      <c r="G36" s="18"/>
      <c r="H36" s="19"/>
    </row>
    <row r="37" spans="5:8" x14ac:dyDescent="0.2">
      <c r="E37" s="2"/>
      <c r="F37" s="2"/>
      <c r="G37" s="18"/>
      <c r="H37" s="19"/>
    </row>
    <row r="38" spans="5:8" x14ac:dyDescent="0.2">
      <c r="E38" s="2"/>
      <c r="F38" s="2"/>
      <c r="G38" s="18"/>
      <c r="H38" s="19"/>
    </row>
    <row r="39" spans="5:8" x14ac:dyDescent="0.2">
      <c r="E39" s="2"/>
      <c r="F39" s="2"/>
      <c r="G39" s="18"/>
      <c r="H39" s="19"/>
    </row>
    <row r="40" spans="5:8" x14ac:dyDescent="0.2">
      <c r="E40" s="2"/>
      <c r="F40" s="2"/>
      <c r="G40" s="18"/>
      <c r="H40" s="19"/>
    </row>
    <row r="41" spans="5:8" x14ac:dyDescent="0.2">
      <c r="E41" s="2"/>
      <c r="F41" s="2"/>
      <c r="G41" s="18"/>
      <c r="H41" s="19"/>
    </row>
    <row r="42" spans="5:8" x14ac:dyDescent="0.2">
      <c r="E42" s="2"/>
      <c r="F42" s="2"/>
      <c r="G42" s="18"/>
      <c r="H42" s="19"/>
    </row>
    <row r="43" spans="5:8" x14ac:dyDescent="0.2">
      <c r="E43" s="2"/>
      <c r="F43" s="2"/>
      <c r="G43" s="2"/>
      <c r="H43" s="2"/>
    </row>
    <row r="44" spans="5:8" x14ac:dyDescent="0.2">
      <c r="E44" s="2"/>
      <c r="F44" s="2"/>
      <c r="G44" s="19"/>
      <c r="H44" s="19"/>
    </row>
    <row r="45" spans="5:8" x14ac:dyDescent="0.2">
      <c r="E45" s="2"/>
      <c r="F45" s="2"/>
      <c r="G45" s="2"/>
      <c r="H45" s="19"/>
    </row>
    <row r="46" spans="5:8" x14ac:dyDescent="0.2">
      <c r="E46" s="2"/>
      <c r="F46" s="78"/>
      <c r="G46" s="78"/>
      <c r="H46" s="2"/>
    </row>
    <row r="47" spans="5:8" x14ac:dyDescent="0.2">
      <c r="E47" s="2"/>
      <c r="F47" s="2"/>
      <c r="G47" s="2"/>
      <c r="H47" s="2"/>
    </row>
    <row r="48" spans="5:8" x14ac:dyDescent="0.2">
      <c r="E48" s="2"/>
      <c r="F48" s="2"/>
      <c r="G48" s="2"/>
      <c r="H48" s="2"/>
    </row>
  </sheetData>
  <mergeCells count="14">
    <mergeCell ref="A24:Y24"/>
    <mergeCell ref="A23:C23"/>
    <mergeCell ref="A1:Y1"/>
    <mergeCell ref="A2:Y2"/>
    <mergeCell ref="A4:Y4"/>
    <mergeCell ref="A6:A7"/>
    <mergeCell ref="C6:C7"/>
    <mergeCell ref="D6:G6"/>
    <mergeCell ref="H6:K6"/>
    <mergeCell ref="L6:O6"/>
    <mergeCell ref="P6:S6"/>
    <mergeCell ref="X6:Y6"/>
    <mergeCell ref="B6:B7"/>
    <mergeCell ref="T6:W6"/>
  </mergeCells>
  <phoneticPr fontId="2" type="noConversion"/>
  <printOptions horizontalCentered="1"/>
  <pageMargins left="1.1811023622047245" right="0.59055118110236227" top="0.98425196850393704" bottom="0.98425196850393704" header="0" footer="0"/>
  <pageSetup paperSize="5" scale="5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50"/>
  <sheetViews>
    <sheetView zoomScale="115" zoomScaleNormal="115" workbookViewId="0">
      <selection activeCell="C3" sqref="C1:AA1048576"/>
    </sheetView>
  </sheetViews>
  <sheetFormatPr baseColWidth="10" defaultRowHeight="12.75" x14ac:dyDescent="0.2"/>
  <cols>
    <col min="1" max="1" width="9.28515625" style="23" customWidth="1"/>
    <col min="2" max="2" width="13.85546875" style="23" customWidth="1"/>
    <col min="3" max="3" width="16.7109375" style="23" customWidth="1"/>
    <col min="4" max="4" width="11.85546875" customWidth="1"/>
    <col min="5" max="5" width="17.28515625" customWidth="1"/>
    <col min="6" max="6" width="13.5703125" customWidth="1"/>
    <col min="7" max="7" width="18.42578125" customWidth="1"/>
    <col min="8" max="8" width="12.42578125" customWidth="1"/>
    <col min="9" max="9" width="15.42578125" customWidth="1"/>
    <col min="10" max="10" width="13.42578125" customWidth="1"/>
    <col min="11" max="11" width="15.42578125" customWidth="1"/>
    <col min="12" max="12" width="12" customWidth="1"/>
    <col min="13" max="13" width="14.28515625" customWidth="1"/>
    <col min="14" max="14" width="13.140625" customWidth="1"/>
    <col min="15" max="15" width="13.28515625" customWidth="1"/>
    <col min="16" max="16" width="11.85546875" customWidth="1"/>
    <col min="17" max="17" width="15.42578125" customWidth="1"/>
    <col min="18" max="18" width="12.5703125" customWidth="1"/>
    <col min="19" max="19" width="0.85546875" customWidth="1"/>
    <col min="20" max="20" width="11.7109375" customWidth="1"/>
    <col min="21" max="21" width="15.140625" customWidth="1"/>
    <col min="22" max="22" width="15.7109375" customWidth="1"/>
    <col min="23" max="23" width="16.28515625" customWidth="1"/>
    <col min="24" max="24" width="11.85546875" customWidth="1"/>
    <col min="25" max="25" width="17.7109375" customWidth="1"/>
    <col min="26" max="26" width="11.42578125" customWidth="1"/>
  </cols>
  <sheetData>
    <row r="1" spans="1:33" ht="18" x14ac:dyDescent="0.25">
      <c r="A1" s="342" t="str">
        <f>NACIONAL!A1</f>
        <v>BONO ESPECIAL 2019</v>
      </c>
      <c r="B1" s="342"/>
      <c r="C1" s="342"/>
      <c r="D1" s="342"/>
      <c r="E1" s="342"/>
      <c r="F1" s="342"/>
      <c r="G1" s="342"/>
      <c r="H1" s="342"/>
      <c r="I1" s="342"/>
      <c r="J1" s="342"/>
      <c r="K1" s="342"/>
      <c r="L1" s="342"/>
      <c r="M1" s="342"/>
      <c r="N1" s="342"/>
      <c r="O1" s="342"/>
      <c r="P1" s="342"/>
      <c r="Q1" s="342"/>
      <c r="R1" s="342"/>
      <c r="S1" s="342"/>
      <c r="T1" s="342"/>
      <c r="U1" s="342"/>
      <c r="V1" s="342"/>
      <c r="W1" s="342"/>
      <c r="X1" s="342"/>
      <c r="Y1" s="342"/>
    </row>
    <row r="2" spans="1:33" ht="18" x14ac:dyDescent="0.25">
      <c r="A2" s="342" t="str">
        <f>NACIONAL!A2</f>
        <v>Ley Nº 21.196 Artículo 76º</v>
      </c>
      <c r="B2" s="342"/>
      <c r="C2" s="342"/>
      <c r="D2" s="342"/>
      <c r="E2" s="342"/>
      <c r="F2" s="342"/>
      <c r="G2" s="342"/>
      <c r="H2" s="342"/>
      <c r="I2" s="342"/>
      <c r="J2" s="342"/>
      <c r="K2" s="342"/>
      <c r="L2" s="342"/>
      <c r="M2" s="342"/>
      <c r="N2" s="342"/>
      <c r="O2" s="342"/>
      <c r="P2" s="342"/>
      <c r="Q2" s="342"/>
      <c r="R2" s="342"/>
      <c r="S2" s="342"/>
      <c r="T2" s="342"/>
      <c r="U2" s="342"/>
      <c r="V2" s="342"/>
      <c r="W2" s="342"/>
      <c r="X2" s="342"/>
      <c r="Y2" s="342"/>
    </row>
    <row r="4" spans="1:33" ht="18" x14ac:dyDescent="0.25">
      <c r="A4" s="342" t="s">
        <v>726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342"/>
      <c r="M4" s="342"/>
      <c r="N4" s="342"/>
      <c r="O4" s="342"/>
      <c r="P4" s="342"/>
      <c r="Q4" s="342"/>
      <c r="R4" s="342"/>
      <c r="S4" s="342"/>
      <c r="T4" s="342"/>
      <c r="U4" s="342"/>
      <c r="V4" s="342"/>
      <c r="W4" s="342"/>
      <c r="X4" s="342"/>
      <c r="Y4" s="342"/>
    </row>
    <row r="5" spans="1:33" ht="13.5" thickBot="1" x14ac:dyDescent="0.25"/>
    <row r="6" spans="1:33" ht="13.5" customHeight="1" thickBot="1" x14ac:dyDescent="0.25">
      <c r="A6" s="351" t="s">
        <v>0</v>
      </c>
      <c r="B6" s="365" t="s">
        <v>405</v>
      </c>
      <c r="C6" s="353" t="s">
        <v>1</v>
      </c>
      <c r="D6" s="336" t="s">
        <v>2</v>
      </c>
      <c r="E6" s="337"/>
      <c r="F6" s="337"/>
      <c r="G6" s="338"/>
      <c r="H6" s="339" t="s">
        <v>3</v>
      </c>
      <c r="I6" s="340"/>
      <c r="J6" s="340"/>
      <c r="K6" s="341"/>
      <c r="L6" s="343" t="s">
        <v>4</v>
      </c>
      <c r="M6" s="344"/>
      <c r="N6" s="344"/>
      <c r="O6" s="345"/>
      <c r="P6" s="346" t="s">
        <v>5</v>
      </c>
      <c r="Q6" s="347"/>
      <c r="R6" s="347"/>
      <c r="S6" s="348"/>
      <c r="T6" s="355" t="s">
        <v>731</v>
      </c>
      <c r="U6" s="356"/>
      <c r="V6" s="356"/>
      <c r="W6" s="357"/>
      <c r="X6" s="349" t="s">
        <v>355</v>
      </c>
      <c r="Y6" s="350"/>
    </row>
    <row r="7" spans="1:33" s="31" customFormat="1" ht="98.25" customHeight="1" thickBot="1" x14ac:dyDescent="0.25">
      <c r="A7" s="352"/>
      <c r="B7" s="366"/>
      <c r="C7" s="354"/>
      <c r="D7" s="91" t="str">
        <f>NACIONAL!C7</f>
        <v>Pers. Remun Liq. &lt;= a $ 702.227 Noviembre</v>
      </c>
      <c r="E7" s="92" t="str">
        <f>NACIONAL!D7</f>
        <v>Monto Bono Esp. $ 190.180</v>
      </c>
      <c r="F7" s="92" t="str">
        <f>NACIONAL!E7</f>
        <v>Pers. Remun Liq. &gt; a $ 702.227 y Rem Bruta &lt;= $ 2.557.475</v>
      </c>
      <c r="G7" s="93" t="str">
        <f>NACIONAL!F7</f>
        <v>Monto Bono Esp. $ 94.062</v>
      </c>
      <c r="H7" s="91" t="str">
        <f>NACIONAL!G7</f>
        <v>Pers. Remun Liq. &lt;= a $ 702.227 Noviembre</v>
      </c>
      <c r="I7" s="92" t="str">
        <f>NACIONAL!H7</f>
        <v>Monto Bono Esp. $ 190.180</v>
      </c>
      <c r="J7" s="92" t="str">
        <f>NACIONAL!I7</f>
        <v>Pers. Remun Liq. &gt; a $ 702.227 y Rem Bruta &lt;= $ 2.557.475</v>
      </c>
      <c r="K7" s="93" t="str">
        <f>NACIONAL!J7</f>
        <v>Monto Bono Esp. $ 94.062</v>
      </c>
      <c r="L7" s="91" t="str">
        <f>NACIONAL!K7</f>
        <v>Pers. Remun Liq. &lt;= a $ 702.227 Noviembre</v>
      </c>
      <c r="M7" s="92" t="str">
        <f>NACIONAL!L7</f>
        <v>Monto Bono Esp. $ 190.180</v>
      </c>
      <c r="N7" s="92" t="str">
        <f>NACIONAL!M7</f>
        <v>Pers. Remun Liq. &gt; a $ 702.227 y Rem Bruta &lt;= $ 2.557.475</v>
      </c>
      <c r="O7" s="93" t="str">
        <f>NACIONAL!N7</f>
        <v>Monto Bono Esp. $ 94.062</v>
      </c>
      <c r="P7" s="91" t="str">
        <f>NACIONAL!O7</f>
        <v>Pers. Remun Liq. &lt;= a $ 702.227 Noviembre</v>
      </c>
      <c r="Q7" s="92" t="str">
        <f>NACIONAL!P7</f>
        <v>Monto Bono Esp. $ 190.180</v>
      </c>
      <c r="R7" s="92" t="str">
        <f>NACIONAL!Q7</f>
        <v>Pers. Remun Liq. &gt; a $ 702.227 y Rem Bruta &lt;= $ 2.557.475</v>
      </c>
      <c r="S7" s="93" t="str">
        <f>NACIONAL!R7</f>
        <v>Monto Bono Esp. $ 94.062</v>
      </c>
      <c r="T7" s="93" t="str">
        <f>NACIONAL!S7</f>
        <v>Pers. Remun Liq. &lt;= a $ 702.227 Noviembre</v>
      </c>
      <c r="U7" s="93" t="str">
        <f>NACIONAL!T7</f>
        <v>Monto Bono Esp. $ 190.180</v>
      </c>
      <c r="V7" s="93" t="str">
        <f>NACIONAL!U7</f>
        <v>Pers. Remun Liq. &gt; a $ 702.227 y Rem Bruta &lt;= $ 2.557.475</v>
      </c>
      <c r="W7" s="93" t="str">
        <f>NACIONAL!V7</f>
        <v>Monto Bono Esp. $ 94.062</v>
      </c>
      <c r="X7" s="95" t="s">
        <v>6</v>
      </c>
      <c r="Y7" s="96" t="s">
        <v>368</v>
      </c>
    </row>
    <row r="8" spans="1:33" s="31" customFormat="1" x14ac:dyDescent="0.2">
      <c r="A8" s="225">
        <v>5101</v>
      </c>
      <c r="B8" s="225" t="s">
        <v>449</v>
      </c>
      <c r="C8" s="232" t="s">
        <v>38</v>
      </c>
      <c r="D8" s="146">
        <v>54</v>
      </c>
      <c r="E8" s="147">
        <f>D8*$G$49</f>
        <v>10269720</v>
      </c>
      <c r="F8" s="191">
        <v>128</v>
      </c>
      <c r="G8" s="192">
        <f>F8*$G$50</f>
        <v>12039936</v>
      </c>
      <c r="H8" s="230"/>
      <c r="I8" s="147">
        <f>H8*$G$49</f>
        <v>0</v>
      </c>
      <c r="J8" s="229"/>
      <c r="K8" s="192">
        <f>J8*$G$50</f>
        <v>0</v>
      </c>
      <c r="L8" s="161"/>
      <c r="M8" s="145">
        <f>L8*$G$49</f>
        <v>0</v>
      </c>
      <c r="N8" s="134"/>
      <c r="O8" s="158">
        <f>N8*$G$50</f>
        <v>0</v>
      </c>
      <c r="P8" s="190"/>
      <c r="Q8" s="147">
        <f>P8*$G$49</f>
        <v>0</v>
      </c>
      <c r="R8" s="191"/>
      <c r="S8" s="192">
        <f>R8*$G$50</f>
        <v>0</v>
      </c>
      <c r="T8" s="189">
        <v>0</v>
      </c>
      <c r="U8" s="145">
        <f>T8*$G$49</f>
        <v>0</v>
      </c>
      <c r="V8" s="188">
        <v>34</v>
      </c>
      <c r="W8" s="145">
        <f>V8*$G$50</f>
        <v>3198108</v>
      </c>
      <c r="X8" s="87">
        <f>D8+F8+H8+J8+L8+N8+P8+R8+T8+V8</f>
        <v>216</v>
      </c>
      <c r="Y8" s="87">
        <f>E8+G8+I8+K8+M8+O8+Q8+S8+U8+W8</f>
        <v>25507764</v>
      </c>
      <c r="Z8" s="32"/>
      <c r="AC8" s="328"/>
      <c r="AD8" s="321"/>
      <c r="AE8" s="321"/>
      <c r="AF8" s="327"/>
      <c r="AG8" s="327"/>
    </row>
    <row r="9" spans="1:33" s="31" customFormat="1" x14ac:dyDescent="0.2">
      <c r="A9" s="226">
        <v>5201</v>
      </c>
      <c r="B9" s="226" t="s">
        <v>454</v>
      </c>
      <c r="C9" s="233" t="s">
        <v>39</v>
      </c>
      <c r="D9" s="151">
        <v>307</v>
      </c>
      <c r="E9" s="145">
        <f>D9*$G$49</f>
        <v>58385260</v>
      </c>
      <c r="F9" s="188">
        <v>323</v>
      </c>
      <c r="G9" s="194">
        <f>F9*$G$50</f>
        <v>30382026</v>
      </c>
      <c r="H9" s="212">
        <v>124</v>
      </c>
      <c r="I9" s="145">
        <f>H9*$G$49</f>
        <v>23582320</v>
      </c>
      <c r="J9" s="188">
        <v>89</v>
      </c>
      <c r="K9" s="194">
        <f>J9*$G$50</f>
        <v>8371518</v>
      </c>
      <c r="L9" s="161">
        <v>3</v>
      </c>
      <c r="M9" s="145">
        <f>L9*$G$49</f>
        <v>570540</v>
      </c>
      <c r="N9" s="134">
        <v>0</v>
      </c>
      <c r="O9" s="158">
        <f>N9*$G$50</f>
        <v>0</v>
      </c>
      <c r="P9" s="193">
        <v>63</v>
      </c>
      <c r="Q9" s="145">
        <f>P9*$G$49</f>
        <v>11981340</v>
      </c>
      <c r="R9" s="188">
        <v>16</v>
      </c>
      <c r="S9" s="194">
        <f>R9*$G$50</f>
        <v>1504992</v>
      </c>
      <c r="T9" s="189"/>
      <c r="U9" s="145">
        <f t="shared" ref="U9:U45" si="0">T9*$G$49</f>
        <v>0</v>
      </c>
      <c r="V9" s="188"/>
      <c r="W9" s="145">
        <f t="shared" ref="W9:W45" si="1">V9*$G$50</f>
        <v>0</v>
      </c>
      <c r="X9" s="87">
        <f t="shared" ref="X9:X45" si="2">D9+F9+H9+J9+L9+N9+P9+R9+T9+V9</f>
        <v>925</v>
      </c>
      <c r="Y9" s="87">
        <f t="shared" ref="Y9:Y45" si="3">E9+G9+I9+K9+M9+O9+Q9+S9+U9+W9</f>
        <v>134777996</v>
      </c>
      <c r="Z9" s="32"/>
      <c r="AC9" s="328"/>
      <c r="AD9" s="321"/>
      <c r="AE9" s="321"/>
      <c r="AF9" s="327"/>
      <c r="AG9" s="327"/>
    </row>
    <row r="10" spans="1:33" s="31" customFormat="1" x14ac:dyDescent="0.2">
      <c r="A10" s="226">
        <v>5202</v>
      </c>
      <c r="B10" s="226" t="s">
        <v>457</v>
      </c>
      <c r="C10" s="233" t="s">
        <v>40</v>
      </c>
      <c r="D10" s="151">
        <v>115</v>
      </c>
      <c r="E10" s="145">
        <f t="shared" ref="E10:E45" si="4">D10*$G$49</f>
        <v>21870700</v>
      </c>
      <c r="F10" s="188">
        <v>154</v>
      </c>
      <c r="G10" s="194">
        <f t="shared" ref="G10:G45" si="5">F10*$G$50</f>
        <v>14485548</v>
      </c>
      <c r="H10" s="212">
        <v>43</v>
      </c>
      <c r="I10" s="145">
        <f t="shared" ref="I10:I45" si="6">H10*$G$49</f>
        <v>8177740</v>
      </c>
      <c r="J10" s="188">
        <v>42</v>
      </c>
      <c r="K10" s="194">
        <f t="shared" ref="K10:K45" si="7">J10*$G$50</f>
        <v>3950604</v>
      </c>
      <c r="L10" s="161">
        <v>3</v>
      </c>
      <c r="M10" s="145">
        <f t="shared" ref="M10:M45" si="8">L10*$G$49</f>
        <v>570540</v>
      </c>
      <c r="N10" s="134">
        <v>1</v>
      </c>
      <c r="O10" s="158">
        <f t="shared" ref="O10:O45" si="9">N10*$G$50</f>
        <v>94062</v>
      </c>
      <c r="P10" s="193">
        <v>24</v>
      </c>
      <c r="Q10" s="145">
        <f t="shared" ref="Q10:Q45" si="10">P10*$G$49</f>
        <v>4564320</v>
      </c>
      <c r="R10" s="188">
        <v>5</v>
      </c>
      <c r="S10" s="194">
        <f t="shared" ref="S10:S45" si="11">R10*$G$50</f>
        <v>470310</v>
      </c>
      <c r="T10" s="189">
        <v>40</v>
      </c>
      <c r="U10" s="145">
        <f t="shared" si="0"/>
        <v>7607200</v>
      </c>
      <c r="V10" s="188">
        <v>20</v>
      </c>
      <c r="W10" s="145">
        <f t="shared" si="1"/>
        <v>1881240</v>
      </c>
      <c r="X10" s="87">
        <f t="shared" si="2"/>
        <v>447</v>
      </c>
      <c r="Y10" s="87">
        <f t="shared" si="3"/>
        <v>63672264</v>
      </c>
      <c r="Z10" s="32"/>
      <c r="AC10" s="328"/>
      <c r="AD10" s="321"/>
      <c r="AE10" s="321"/>
      <c r="AF10" s="327"/>
      <c r="AG10" s="327"/>
    </row>
    <row r="11" spans="1:33" s="31" customFormat="1" x14ac:dyDescent="0.2">
      <c r="A11" s="226">
        <v>5203</v>
      </c>
      <c r="B11" s="226" t="s">
        <v>455</v>
      </c>
      <c r="C11" s="233" t="s">
        <v>41</v>
      </c>
      <c r="D11" s="151">
        <v>294</v>
      </c>
      <c r="E11" s="145">
        <f t="shared" si="4"/>
        <v>55912920</v>
      </c>
      <c r="F11" s="188">
        <v>271</v>
      </c>
      <c r="G11" s="194">
        <f t="shared" si="5"/>
        <v>25490802</v>
      </c>
      <c r="H11" s="212">
        <v>21</v>
      </c>
      <c r="I11" s="145">
        <f t="shared" si="6"/>
        <v>3993780</v>
      </c>
      <c r="J11" s="188">
        <v>23</v>
      </c>
      <c r="K11" s="194">
        <f t="shared" si="7"/>
        <v>2163426</v>
      </c>
      <c r="L11" s="161"/>
      <c r="M11" s="145">
        <f t="shared" si="8"/>
        <v>0</v>
      </c>
      <c r="N11" s="134"/>
      <c r="O11" s="158">
        <f t="shared" si="9"/>
        <v>0</v>
      </c>
      <c r="P11" s="193">
        <v>19</v>
      </c>
      <c r="Q11" s="145">
        <f t="shared" si="10"/>
        <v>3613420</v>
      </c>
      <c r="R11" s="188">
        <v>5</v>
      </c>
      <c r="S11" s="194">
        <f t="shared" si="11"/>
        <v>470310</v>
      </c>
      <c r="T11" s="189"/>
      <c r="U11" s="145">
        <f t="shared" si="0"/>
        <v>0</v>
      </c>
      <c r="V11" s="188"/>
      <c r="W11" s="145">
        <f t="shared" si="1"/>
        <v>0</v>
      </c>
      <c r="X11" s="87">
        <f t="shared" si="2"/>
        <v>633</v>
      </c>
      <c r="Y11" s="87">
        <f t="shared" si="3"/>
        <v>91644658</v>
      </c>
      <c r="Z11" s="32"/>
      <c r="AC11" s="328"/>
      <c r="AD11" s="321"/>
      <c r="AE11" s="321"/>
      <c r="AF11" s="327"/>
      <c r="AG11" s="327"/>
    </row>
    <row r="12" spans="1:33" s="31" customFormat="1" x14ac:dyDescent="0.2">
      <c r="A12" s="226">
        <v>5204</v>
      </c>
      <c r="B12" s="226" t="s">
        <v>458</v>
      </c>
      <c r="C12" s="233" t="s">
        <v>42</v>
      </c>
      <c r="D12" s="151">
        <v>86</v>
      </c>
      <c r="E12" s="145">
        <f t="shared" si="4"/>
        <v>16355480</v>
      </c>
      <c r="F12" s="188">
        <v>131</v>
      </c>
      <c r="G12" s="194">
        <f t="shared" si="5"/>
        <v>12322122</v>
      </c>
      <c r="H12" s="212">
        <v>50</v>
      </c>
      <c r="I12" s="145">
        <f t="shared" si="6"/>
        <v>9509000</v>
      </c>
      <c r="J12" s="188">
        <v>47</v>
      </c>
      <c r="K12" s="194">
        <f t="shared" si="7"/>
        <v>4420914</v>
      </c>
      <c r="L12" s="161"/>
      <c r="M12" s="145">
        <f t="shared" si="8"/>
        <v>0</v>
      </c>
      <c r="N12" s="134"/>
      <c r="O12" s="158">
        <f t="shared" si="9"/>
        <v>0</v>
      </c>
      <c r="P12" s="193">
        <v>33</v>
      </c>
      <c r="Q12" s="145">
        <f t="shared" si="10"/>
        <v>6275940</v>
      </c>
      <c r="R12" s="188">
        <v>10</v>
      </c>
      <c r="S12" s="194">
        <f t="shared" si="11"/>
        <v>940620</v>
      </c>
      <c r="T12" s="189"/>
      <c r="U12" s="145">
        <f t="shared" si="0"/>
        <v>0</v>
      </c>
      <c r="V12" s="188"/>
      <c r="W12" s="145">
        <f t="shared" si="1"/>
        <v>0</v>
      </c>
      <c r="X12" s="87">
        <f t="shared" si="2"/>
        <v>357</v>
      </c>
      <c r="Y12" s="87">
        <f t="shared" si="3"/>
        <v>49824076</v>
      </c>
      <c r="Z12" s="32"/>
      <c r="AC12" s="328"/>
      <c r="AD12" s="321"/>
      <c r="AE12" s="321"/>
      <c r="AF12" s="327"/>
      <c r="AG12" s="327"/>
    </row>
    <row r="13" spans="1:33" s="31" customFormat="1" x14ac:dyDescent="0.2">
      <c r="A13" s="226">
        <v>5205</v>
      </c>
      <c r="B13" s="226" t="s">
        <v>456</v>
      </c>
      <c r="C13" s="233" t="s">
        <v>43</v>
      </c>
      <c r="D13" s="151">
        <v>67</v>
      </c>
      <c r="E13" s="145">
        <f t="shared" si="4"/>
        <v>12742060</v>
      </c>
      <c r="F13" s="188">
        <v>81</v>
      </c>
      <c r="G13" s="194">
        <f t="shared" si="5"/>
        <v>7619022</v>
      </c>
      <c r="H13" s="212">
        <v>43</v>
      </c>
      <c r="I13" s="145">
        <f t="shared" si="6"/>
        <v>8177740</v>
      </c>
      <c r="J13" s="188">
        <v>13</v>
      </c>
      <c r="K13" s="194">
        <f t="shared" si="7"/>
        <v>1222806</v>
      </c>
      <c r="L13" s="161"/>
      <c r="M13" s="145">
        <f t="shared" si="8"/>
        <v>0</v>
      </c>
      <c r="N13" s="134"/>
      <c r="O13" s="158">
        <f t="shared" si="9"/>
        <v>0</v>
      </c>
      <c r="P13" s="193">
        <v>14</v>
      </c>
      <c r="Q13" s="145">
        <f t="shared" si="10"/>
        <v>2662520</v>
      </c>
      <c r="R13" s="188">
        <v>4</v>
      </c>
      <c r="S13" s="194">
        <f t="shared" si="11"/>
        <v>376248</v>
      </c>
      <c r="T13" s="189">
        <v>44</v>
      </c>
      <c r="U13" s="145">
        <f t="shared" si="0"/>
        <v>8367920</v>
      </c>
      <c r="V13" s="188">
        <v>21</v>
      </c>
      <c r="W13" s="145">
        <f t="shared" si="1"/>
        <v>1975302</v>
      </c>
      <c r="X13" s="87">
        <f t="shared" si="2"/>
        <v>287</v>
      </c>
      <c r="Y13" s="87">
        <f t="shared" si="3"/>
        <v>43143618</v>
      </c>
      <c r="Z13" s="32"/>
      <c r="AC13" s="328"/>
      <c r="AD13" s="321"/>
      <c r="AE13" s="321"/>
      <c r="AF13" s="327"/>
      <c r="AG13" s="327"/>
    </row>
    <row r="14" spans="1:33" s="31" customFormat="1" x14ac:dyDescent="0.2">
      <c r="A14" s="226">
        <v>5301</v>
      </c>
      <c r="B14" s="226" t="s">
        <v>440</v>
      </c>
      <c r="C14" s="233" t="s">
        <v>44</v>
      </c>
      <c r="D14" s="151">
        <v>1810</v>
      </c>
      <c r="E14" s="145">
        <f t="shared" si="4"/>
        <v>344225800</v>
      </c>
      <c r="F14" s="188">
        <v>1805</v>
      </c>
      <c r="G14" s="194">
        <f t="shared" si="5"/>
        <v>169781910</v>
      </c>
      <c r="H14" s="212">
        <v>792</v>
      </c>
      <c r="I14" s="145">
        <f t="shared" si="6"/>
        <v>150622560</v>
      </c>
      <c r="J14" s="188">
        <v>520</v>
      </c>
      <c r="K14" s="194">
        <f t="shared" si="7"/>
        <v>48912240</v>
      </c>
      <c r="L14" s="162">
        <v>69</v>
      </c>
      <c r="M14" s="145">
        <f t="shared" si="8"/>
        <v>13122420</v>
      </c>
      <c r="N14" s="135">
        <v>25</v>
      </c>
      <c r="O14" s="158">
        <f t="shared" si="9"/>
        <v>2351550</v>
      </c>
      <c r="P14" s="193">
        <v>168</v>
      </c>
      <c r="Q14" s="145">
        <f t="shared" si="10"/>
        <v>31950240</v>
      </c>
      <c r="R14" s="188">
        <v>34</v>
      </c>
      <c r="S14" s="194">
        <f t="shared" si="11"/>
        <v>3198108</v>
      </c>
      <c r="T14" s="189">
        <v>723</v>
      </c>
      <c r="U14" s="145">
        <f t="shared" si="0"/>
        <v>137500140</v>
      </c>
      <c r="V14" s="188">
        <v>317</v>
      </c>
      <c r="W14" s="145">
        <f t="shared" si="1"/>
        <v>29817654</v>
      </c>
      <c r="X14" s="87">
        <f t="shared" si="2"/>
        <v>6263</v>
      </c>
      <c r="Y14" s="87">
        <f t="shared" si="3"/>
        <v>931482622</v>
      </c>
      <c r="Z14" s="32"/>
      <c r="AC14" s="328"/>
      <c r="AD14" s="321"/>
      <c r="AE14" s="321"/>
      <c r="AF14" s="327"/>
      <c r="AG14" s="327"/>
    </row>
    <row r="15" spans="1:33" s="31" customFormat="1" x14ac:dyDescent="0.2">
      <c r="A15" s="226">
        <v>5302</v>
      </c>
      <c r="B15" s="226" t="s">
        <v>448</v>
      </c>
      <c r="C15" s="233" t="s">
        <v>45</v>
      </c>
      <c r="D15" s="151">
        <v>850</v>
      </c>
      <c r="E15" s="145">
        <f t="shared" si="4"/>
        <v>161653000</v>
      </c>
      <c r="F15" s="188">
        <v>1600</v>
      </c>
      <c r="G15" s="194">
        <f t="shared" si="5"/>
        <v>150499200</v>
      </c>
      <c r="H15" s="212">
        <v>422</v>
      </c>
      <c r="I15" s="145">
        <f t="shared" si="6"/>
        <v>80255960</v>
      </c>
      <c r="J15" s="188">
        <v>655</v>
      </c>
      <c r="K15" s="194">
        <f t="shared" si="7"/>
        <v>61610610</v>
      </c>
      <c r="L15" s="162">
        <v>10</v>
      </c>
      <c r="M15" s="145">
        <f t="shared" si="8"/>
        <v>1901800</v>
      </c>
      <c r="N15" s="135">
        <v>11</v>
      </c>
      <c r="O15" s="158">
        <f t="shared" si="9"/>
        <v>1034682</v>
      </c>
      <c r="P15" s="193">
        <v>44</v>
      </c>
      <c r="Q15" s="145">
        <f t="shared" si="10"/>
        <v>8367920</v>
      </c>
      <c r="R15" s="188">
        <v>20</v>
      </c>
      <c r="S15" s="194">
        <f t="shared" si="11"/>
        <v>1881240</v>
      </c>
      <c r="T15" s="189"/>
      <c r="U15" s="145">
        <f t="shared" si="0"/>
        <v>0</v>
      </c>
      <c r="V15" s="188"/>
      <c r="W15" s="145">
        <f t="shared" si="1"/>
        <v>0</v>
      </c>
      <c r="X15" s="87">
        <f t="shared" si="2"/>
        <v>3612</v>
      </c>
      <c r="Y15" s="87">
        <f t="shared" si="3"/>
        <v>467204412</v>
      </c>
      <c r="Z15" s="32"/>
      <c r="AC15" s="328"/>
      <c r="AD15" s="321"/>
      <c r="AE15" s="321"/>
      <c r="AF15" s="327"/>
      <c r="AG15" s="327"/>
    </row>
    <row r="16" spans="1:33" s="31" customFormat="1" x14ac:dyDescent="0.2">
      <c r="A16" s="226">
        <v>5303</v>
      </c>
      <c r="B16" s="226" t="s">
        <v>480</v>
      </c>
      <c r="C16" s="233" t="s">
        <v>46</v>
      </c>
      <c r="D16" s="151">
        <v>390</v>
      </c>
      <c r="E16" s="145">
        <f t="shared" si="4"/>
        <v>74170200</v>
      </c>
      <c r="F16" s="188">
        <v>395</v>
      </c>
      <c r="G16" s="194">
        <f t="shared" si="5"/>
        <v>37154490</v>
      </c>
      <c r="H16" s="212">
        <v>222</v>
      </c>
      <c r="I16" s="145">
        <f t="shared" si="6"/>
        <v>42219960</v>
      </c>
      <c r="J16" s="188">
        <v>222</v>
      </c>
      <c r="K16" s="194">
        <f t="shared" si="7"/>
        <v>20881764</v>
      </c>
      <c r="L16" s="161"/>
      <c r="M16" s="145">
        <f t="shared" si="8"/>
        <v>0</v>
      </c>
      <c r="N16" s="134"/>
      <c r="O16" s="158">
        <f t="shared" si="9"/>
        <v>0</v>
      </c>
      <c r="P16" s="193">
        <v>60</v>
      </c>
      <c r="Q16" s="145">
        <f t="shared" si="10"/>
        <v>11410800</v>
      </c>
      <c r="R16" s="188">
        <v>20</v>
      </c>
      <c r="S16" s="194">
        <f t="shared" si="11"/>
        <v>1881240</v>
      </c>
      <c r="T16" s="189">
        <v>162</v>
      </c>
      <c r="U16" s="145">
        <f t="shared" si="0"/>
        <v>30809160</v>
      </c>
      <c r="V16" s="188">
        <v>79</v>
      </c>
      <c r="W16" s="145">
        <f t="shared" si="1"/>
        <v>7430898</v>
      </c>
      <c r="X16" s="87">
        <f t="shared" si="2"/>
        <v>1550</v>
      </c>
      <c r="Y16" s="87">
        <f t="shared" si="3"/>
        <v>225958512</v>
      </c>
      <c r="Z16" s="32"/>
      <c r="AC16" s="328"/>
      <c r="AD16" s="321"/>
      <c r="AE16" s="321"/>
      <c r="AF16" s="327"/>
      <c r="AG16" s="327"/>
    </row>
    <row r="17" spans="1:33" s="31" customFormat="1" x14ac:dyDescent="0.2">
      <c r="A17" s="226">
        <v>5304</v>
      </c>
      <c r="B17" s="226" t="s">
        <v>478</v>
      </c>
      <c r="C17" s="233" t="s">
        <v>47</v>
      </c>
      <c r="D17" s="151">
        <v>597</v>
      </c>
      <c r="E17" s="145">
        <f t="shared" si="4"/>
        <v>113537460</v>
      </c>
      <c r="F17" s="188">
        <v>675</v>
      </c>
      <c r="G17" s="194">
        <f t="shared" si="5"/>
        <v>63491850</v>
      </c>
      <c r="H17" s="212">
        <v>343</v>
      </c>
      <c r="I17" s="145">
        <f t="shared" si="6"/>
        <v>65231740</v>
      </c>
      <c r="J17" s="188">
        <v>187</v>
      </c>
      <c r="K17" s="194">
        <f t="shared" si="7"/>
        <v>17589594</v>
      </c>
      <c r="L17" s="161"/>
      <c r="M17" s="145">
        <f t="shared" si="8"/>
        <v>0</v>
      </c>
      <c r="N17" s="134"/>
      <c r="O17" s="158">
        <f t="shared" si="9"/>
        <v>0</v>
      </c>
      <c r="P17" s="193">
        <v>127</v>
      </c>
      <c r="Q17" s="145">
        <f t="shared" si="10"/>
        <v>24152860</v>
      </c>
      <c r="R17" s="188">
        <v>39</v>
      </c>
      <c r="S17" s="194">
        <f t="shared" si="11"/>
        <v>3668418</v>
      </c>
      <c r="T17" s="189">
        <v>176</v>
      </c>
      <c r="U17" s="145">
        <f t="shared" si="0"/>
        <v>33471680</v>
      </c>
      <c r="V17" s="188">
        <v>116</v>
      </c>
      <c r="W17" s="145">
        <f t="shared" si="1"/>
        <v>10911192</v>
      </c>
      <c r="X17" s="87">
        <f t="shared" si="2"/>
        <v>2260</v>
      </c>
      <c r="Y17" s="87">
        <f t="shared" si="3"/>
        <v>332054794</v>
      </c>
      <c r="Z17" s="32"/>
      <c r="AC17" s="328"/>
      <c r="AD17" s="321"/>
      <c r="AE17" s="321"/>
      <c r="AF17" s="327"/>
      <c r="AG17" s="327"/>
    </row>
    <row r="18" spans="1:33" s="31" customFormat="1" x14ac:dyDescent="0.2">
      <c r="A18" s="226">
        <v>5305</v>
      </c>
      <c r="B18" s="226" t="s">
        <v>441</v>
      </c>
      <c r="C18" s="233" t="s">
        <v>48</v>
      </c>
      <c r="D18" s="151">
        <v>228</v>
      </c>
      <c r="E18" s="145">
        <f t="shared" si="4"/>
        <v>43361040</v>
      </c>
      <c r="F18" s="188">
        <v>211</v>
      </c>
      <c r="G18" s="194">
        <f t="shared" si="5"/>
        <v>19847082</v>
      </c>
      <c r="H18" s="212">
        <v>20</v>
      </c>
      <c r="I18" s="145">
        <f t="shared" si="6"/>
        <v>3803600</v>
      </c>
      <c r="J18" s="188">
        <v>9</v>
      </c>
      <c r="K18" s="194">
        <f t="shared" si="7"/>
        <v>846558</v>
      </c>
      <c r="L18" s="161"/>
      <c r="M18" s="145">
        <f t="shared" si="8"/>
        <v>0</v>
      </c>
      <c r="N18" s="134"/>
      <c r="O18" s="158">
        <f t="shared" si="9"/>
        <v>0</v>
      </c>
      <c r="P18" s="193">
        <v>32</v>
      </c>
      <c r="Q18" s="145">
        <f t="shared" si="10"/>
        <v>6085760</v>
      </c>
      <c r="R18" s="188">
        <v>7</v>
      </c>
      <c r="S18" s="194">
        <f t="shared" si="11"/>
        <v>658434</v>
      </c>
      <c r="T18" s="189">
        <v>68</v>
      </c>
      <c r="U18" s="145">
        <f t="shared" si="0"/>
        <v>12932240</v>
      </c>
      <c r="V18" s="188">
        <v>37</v>
      </c>
      <c r="W18" s="145">
        <f t="shared" si="1"/>
        <v>3480294</v>
      </c>
      <c r="X18" s="87">
        <f t="shared" si="2"/>
        <v>612</v>
      </c>
      <c r="Y18" s="87">
        <f t="shared" si="3"/>
        <v>91015008</v>
      </c>
      <c r="Z18" s="32"/>
      <c r="AC18" s="328"/>
      <c r="AD18" s="321"/>
      <c r="AE18" s="321"/>
      <c r="AF18" s="327"/>
      <c r="AG18" s="327"/>
    </row>
    <row r="19" spans="1:33" s="31" customFormat="1" x14ac:dyDescent="0.2">
      <c r="A19" s="226">
        <v>5306</v>
      </c>
      <c r="B19" s="226" t="s">
        <v>447</v>
      </c>
      <c r="C19" s="233" t="s">
        <v>49</v>
      </c>
      <c r="D19" s="151">
        <v>184</v>
      </c>
      <c r="E19" s="145">
        <f t="shared" si="4"/>
        <v>34993120</v>
      </c>
      <c r="F19" s="188">
        <v>165</v>
      </c>
      <c r="G19" s="194">
        <f t="shared" si="5"/>
        <v>15520230</v>
      </c>
      <c r="H19" s="212">
        <v>35</v>
      </c>
      <c r="I19" s="145">
        <f t="shared" si="6"/>
        <v>6656300</v>
      </c>
      <c r="J19" s="188">
        <v>24</v>
      </c>
      <c r="K19" s="194">
        <f t="shared" si="7"/>
        <v>2257488</v>
      </c>
      <c r="L19" s="161"/>
      <c r="M19" s="145">
        <f t="shared" si="8"/>
        <v>0</v>
      </c>
      <c r="N19" s="134"/>
      <c r="O19" s="158">
        <f t="shared" si="9"/>
        <v>0</v>
      </c>
      <c r="P19" s="193">
        <v>58</v>
      </c>
      <c r="Q19" s="145">
        <f t="shared" si="10"/>
        <v>11030440</v>
      </c>
      <c r="R19" s="188">
        <v>18</v>
      </c>
      <c r="S19" s="194">
        <f t="shared" si="11"/>
        <v>1693116</v>
      </c>
      <c r="T19" s="189"/>
      <c r="U19" s="145">
        <f t="shared" si="0"/>
        <v>0</v>
      </c>
      <c r="V19" s="188"/>
      <c r="W19" s="145">
        <f t="shared" si="1"/>
        <v>0</v>
      </c>
      <c r="X19" s="87">
        <f t="shared" si="2"/>
        <v>484</v>
      </c>
      <c r="Y19" s="87">
        <f t="shared" si="3"/>
        <v>72150694</v>
      </c>
      <c r="Z19" s="32"/>
      <c r="AC19" s="328"/>
      <c r="AD19" s="321"/>
      <c r="AE19" s="321"/>
      <c r="AF19" s="327"/>
      <c r="AG19" s="327"/>
    </row>
    <row r="20" spans="1:33" s="31" customFormat="1" x14ac:dyDescent="0.2">
      <c r="A20" s="226">
        <v>5307</v>
      </c>
      <c r="B20" s="226" t="s">
        <v>446</v>
      </c>
      <c r="C20" s="233" t="s">
        <v>50</v>
      </c>
      <c r="D20" s="151">
        <v>239</v>
      </c>
      <c r="E20" s="145">
        <f t="shared" si="4"/>
        <v>45453020</v>
      </c>
      <c r="F20" s="188">
        <v>232</v>
      </c>
      <c r="G20" s="194">
        <f t="shared" si="5"/>
        <v>21822384</v>
      </c>
      <c r="H20" s="212">
        <v>40</v>
      </c>
      <c r="I20" s="145">
        <f t="shared" si="6"/>
        <v>7607200</v>
      </c>
      <c r="J20" s="188">
        <v>40</v>
      </c>
      <c r="K20" s="194">
        <f t="shared" si="7"/>
        <v>3762480</v>
      </c>
      <c r="L20" s="161"/>
      <c r="M20" s="145">
        <f t="shared" si="8"/>
        <v>0</v>
      </c>
      <c r="N20" s="134"/>
      <c r="O20" s="158">
        <f t="shared" si="9"/>
        <v>0</v>
      </c>
      <c r="P20" s="193">
        <v>54</v>
      </c>
      <c r="Q20" s="145">
        <f t="shared" si="10"/>
        <v>10269720</v>
      </c>
      <c r="R20" s="188">
        <v>24</v>
      </c>
      <c r="S20" s="194">
        <f t="shared" si="11"/>
        <v>2257488</v>
      </c>
      <c r="T20" s="189">
        <v>43</v>
      </c>
      <c r="U20" s="145">
        <f t="shared" si="0"/>
        <v>8177740</v>
      </c>
      <c r="V20" s="188">
        <v>30</v>
      </c>
      <c r="W20" s="145">
        <f t="shared" si="1"/>
        <v>2821860</v>
      </c>
      <c r="X20" s="87">
        <f t="shared" si="2"/>
        <v>702</v>
      </c>
      <c r="Y20" s="87">
        <f t="shared" si="3"/>
        <v>102171892</v>
      </c>
      <c r="Z20" s="32"/>
      <c r="AC20" s="328"/>
      <c r="AD20" s="321"/>
      <c r="AE20" s="321"/>
      <c r="AF20" s="327"/>
      <c r="AG20" s="327"/>
    </row>
    <row r="21" spans="1:33" s="31" customFormat="1" x14ac:dyDescent="0.2">
      <c r="A21" s="226">
        <v>5308</v>
      </c>
      <c r="B21" s="226" t="s">
        <v>445</v>
      </c>
      <c r="C21" s="233" t="s">
        <v>51</v>
      </c>
      <c r="D21" s="151">
        <v>5</v>
      </c>
      <c r="E21" s="145">
        <f t="shared" si="4"/>
        <v>950900</v>
      </c>
      <c r="F21" s="188">
        <v>34</v>
      </c>
      <c r="G21" s="194">
        <f t="shared" si="5"/>
        <v>3198108</v>
      </c>
      <c r="H21" s="212">
        <v>14</v>
      </c>
      <c r="I21" s="145">
        <f t="shared" si="6"/>
        <v>2662520</v>
      </c>
      <c r="J21" s="188">
        <v>15</v>
      </c>
      <c r="K21" s="194">
        <f t="shared" si="7"/>
        <v>1410930</v>
      </c>
      <c r="L21" s="162"/>
      <c r="M21" s="145">
        <f t="shared" si="8"/>
        <v>0</v>
      </c>
      <c r="N21" s="135"/>
      <c r="O21" s="158">
        <f t="shared" si="9"/>
        <v>0</v>
      </c>
      <c r="P21" s="193"/>
      <c r="Q21" s="145">
        <f t="shared" si="10"/>
        <v>0</v>
      </c>
      <c r="R21" s="188"/>
      <c r="S21" s="194">
        <f t="shared" si="11"/>
        <v>0</v>
      </c>
      <c r="T21" s="189">
        <v>1</v>
      </c>
      <c r="U21" s="145">
        <f t="shared" si="0"/>
        <v>190180</v>
      </c>
      <c r="V21" s="188">
        <v>22</v>
      </c>
      <c r="W21" s="145">
        <f t="shared" si="1"/>
        <v>2069364</v>
      </c>
      <c r="X21" s="87">
        <f t="shared" si="2"/>
        <v>91</v>
      </c>
      <c r="Y21" s="87">
        <f t="shared" si="3"/>
        <v>10482002</v>
      </c>
      <c r="Z21" s="32"/>
      <c r="AC21" s="328"/>
      <c r="AD21" s="321"/>
      <c r="AE21" s="321"/>
      <c r="AF21" s="327"/>
      <c r="AG21" s="327"/>
    </row>
    <row r="22" spans="1:33" s="31" customFormat="1" x14ac:dyDescent="0.2">
      <c r="A22" s="226">
        <v>5309</v>
      </c>
      <c r="B22" s="226" t="s">
        <v>444</v>
      </c>
      <c r="C22" s="233" t="s">
        <v>52</v>
      </c>
      <c r="D22" s="151">
        <v>136</v>
      </c>
      <c r="E22" s="145">
        <f t="shared" si="4"/>
        <v>25864480</v>
      </c>
      <c r="F22" s="188">
        <v>116</v>
      </c>
      <c r="G22" s="194">
        <f t="shared" si="5"/>
        <v>10911192</v>
      </c>
      <c r="H22" s="212">
        <v>60</v>
      </c>
      <c r="I22" s="145">
        <f t="shared" si="6"/>
        <v>11410800</v>
      </c>
      <c r="J22" s="188">
        <v>71</v>
      </c>
      <c r="K22" s="194">
        <f t="shared" si="7"/>
        <v>6678402</v>
      </c>
      <c r="L22" s="161"/>
      <c r="M22" s="145">
        <f t="shared" si="8"/>
        <v>0</v>
      </c>
      <c r="N22" s="134"/>
      <c r="O22" s="158">
        <f t="shared" si="9"/>
        <v>0</v>
      </c>
      <c r="P22" s="193">
        <v>37</v>
      </c>
      <c r="Q22" s="145">
        <f t="shared" si="10"/>
        <v>7036660</v>
      </c>
      <c r="R22" s="188">
        <v>12</v>
      </c>
      <c r="S22" s="194">
        <f t="shared" si="11"/>
        <v>1128744</v>
      </c>
      <c r="T22" s="189"/>
      <c r="U22" s="145">
        <f t="shared" si="0"/>
        <v>0</v>
      </c>
      <c r="V22" s="188"/>
      <c r="W22" s="145">
        <f t="shared" si="1"/>
        <v>0</v>
      </c>
      <c r="X22" s="87">
        <f t="shared" si="2"/>
        <v>432</v>
      </c>
      <c r="Y22" s="87">
        <f t="shared" si="3"/>
        <v>63030278</v>
      </c>
      <c r="Z22" s="32"/>
      <c r="AC22" s="328"/>
      <c r="AD22" s="321"/>
      <c r="AE22" s="321"/>
      <c r="AF22" s="327"/>
      <c r="AG22" s="327"/>
    </row>
    <row r="23" spans="1:33" s="31" customFormat="1" x14ac:dyDescent="0.2">
      <c r="A23" s="226">
        <v>5401</v>
      </c>
      <c r="B23" s="226" t="s">
        <v>467</v>
      </c>
      <c r="C23" s="233" t="s">
        <v>53</v>
      </c>
      <c r="D23" s="151">
        <v>410</v>
      </c>
      <c r="E23" s="145">
        <f t="shared" si="4"/>
        <v>77973800</v>
      </c>
      <c r="F23" s="188">
        <v>581</v>
      </c>
      <c r="G23" s="194">
        <f t="shared" si="5"/>
        <v>54650022</v>
      </c>
      <c r="H23" s="212">
        <v>206</v>
      </c>
      <c r="I23" s="145">
        <f t="shared" si="6"/>
        <v>39177080</v>
      </c>
      <c r="J23" s="188">
        <v>167</v>
      </c>
      <c r="K23" s="194">
        <f t="shared" si="7"/>
        <v>15708354</v>
      </c>
      <c r="L23" s="161"/>
      <c r="M23" s="145">
        <f t="shared" si="8"/>
        <v>0</v>
      </c>
      <c r="N23" s="134"/>
      <c r="O23" s="158">
        <f t="shared" si="9"/>
        <v>0</v>
      </c>
      <c r="P23" s="193"/>
      <c r="Q23" s="145">
        <f t="shared" si="10"/>
        <v>0</v>
      </c>
      <c r="R23" s="188"/>
      <c r="S23" s="194">
        <f t="shared" si="11"/>
        <v>0</v>
      </c>
      <c r="T23" s="189"/>
      <c r="U23" s="145">
        <f t="shared" si="0"/>
        <v>0</v>
      </c>
      <c r="V23" s="188"/>
      <c r="W23" s="145">
        <f t="shared" si="1"/>
        <v>0</v>
      </c>
      <c r="X23" s="87">
        <f t="shared" si="2"/>
        <v>1364</v>
      </c>
      <c r="Y23" s="87">
        <f t="shared" si="3"/>
        <v>187509256</v>
      </c>
      <c r="Z23" s="32"/>
      <c r="AC23" s="328"/>
      <c r="AD23" s="321"/>
      <c r="AE23" s="321"/>
      <c r="AF23" s="327"/>
      <c r="AG23" s="327"/>
    </row>
    <row r="24" spans="1:33" s="31" customFormat="1" x14ac:dyDescent="0.2">
      <c r="A24" s="226">
        <v>5402</v>
      </c>
      <c r="B24" s="226" t="s">
        <v>464</v>
      </c>
      <c r="C24" s="233" t="s">
        <v>54</v>
      </c>
      <c r="D24" s="151">
        <v>77</v>
      </c>
      <c r="E24" s="145">
        <f t="shared" si="4"/>
        <v>14643860</v>
      </c>
      <c r="F24" s="188">
        <v>112</v>
      </c>
      <c r="G24" s="194">
        <f t="shared" si="5"/>
        <v>10534944</v>
      </c>
      <c r="H24" s="212"/>
      <c r="I24" s="145">
        <f t="shared" si="6"/>
        <v>0</v>
      </c>
      <c r="J24" s="135"/>
      <c r="K24" s="194">
        <f t="shared" si="7"/>
        <v>0</v>
      </c>
      <c r="L24" s="161"/>
      <c r="M24" s="145">
        <f t="shared" si="8"/>
        <v>0</v>
      </c>
      <c r="N24" s="134"/>
      <c r="O24" s="158">
        <f t="shared" si="9"/>
        <v>0</v>
      </c>
      <c r="P24" s="193">
        <v>30</v>
      </c>
      <c r="Q24" s="145">
        <f t="shared" si="10"/>
        <v>5705400</v>
      </c>
      <c r="R24" s="188">
        <v>11</v>
      </c>
      <c r="S24" s="194">
        <f t="shared" si="11"/>
        <v>1034682</v>
      </c>
      <c r="T24" s="189"/>
      <c r="U24" s="145">
        <f t="shared" si="0"/>
        <v>0</v>
      </c>
      <c r="V24" s="188"/>
      <c r="W24" s="145">
        <f t="shared" si="1"/>
        <v>0</v>
      </c>
      <c r="X24" s="87">
        <f t="shared" si="2"/>
        <v>230</v>
      </c>
      <c r="Y24" s="87">
        <f t="shared" si="3"/>
        <v>31918886</v>
      </c>
      <c r="Z24" s="32"/>
      <c r="AC24" s="328"/>
      <c r="AD24" s="321"/>
      <c r="AE24" s="321"/>
      <c r="AF24" s="327"/>
      <c r="AG24" s="327"/>
    </row>
    <row r="25" spans="1:33" s="31" customFormat="1" x14ac:dyDescent="0.2">
      <c r="A25" s="226">
        <v>5403</v>
      </c>
      <c r="B25" s="226" t="s">
        <v>463</v>
      </c>
      <c r="C25" s="233" t="s">
        <v>55</v>
      </c>
      <c r="D25" s="151">
        <v>218</v>
      </c>
      <c r="E25" s="145">
        <f t="shared" si="4"/>
        <v>41459240</v>
      </c>
      <c r="F25" s="188">
        <v>224</v>
      </c>
      <c r="G25" s="194">
        <f t="shared" si="5"/>
        <v>21069888</v>
      </c>
      <c r="H25" s="193">
        <v>71</v>
      </c>
      <c r="I25" s="145">
        <f t="shared" si="6"/>
        <v>13502780</v>
      </c>
      <c r="J25" s="188">
        <v>77</v>
      </c>
      <c r="K25" s="194">
        <f t="shared" si="7"/>
        <v>7242774</v>
      </c>
      <c r="L25" s="161"/>
      <c r="M25" s="145">
        <f t="shared" si="8"/>
        <v>0</v>
      </c>
      <c r="N25" s="134"/>
      <c r="O25" s="158">
        <f t="shared" si="9"/>
        <v>0</v>
      </c>
      <c r="P25" s="193">
        <v>46</v>
      </c>
      <c r="Q25" s="145">
        <f t="shared" si="10"/>
        <v>8748280</v>
      </c>
      <c r="R25" s="188">
        <v>14</v>
      </c>
      <c r="S25" s="194">
        <f t="shared" si="11"/>
        <v>1316868</v>
      </c>
      <c r="T25" s="189"/>
      <c r="U25" s="145">
        <f t="shared" si="0"/>
        <v>0</v>
      </c>
      <c r="V25" s="188"/>
      <c r="W25" s="145">
        <f t="shared" si="1"/>
        <v>0</v>
      </c>
      <c r="X25" s="87">
        <f t="shared" si="2"/>
        <v>650</v>
      </c>
      <c r="Y25" s="87">
        <f t="shared" si="3"/>
        <v>93339830</v>
      </c>
      <c r="Z25" s="32"/>
      <c r="AC25" s="328"/>
      <c r="AD25" s="321"/>
      <c r="AE25" s="321"/>
      <c r="AF25" s="327"/>
      <c r="AG25" s="327"/>
    </row>
    <row r="26" spans="1:33" s="31" customFormat="1" x14ac:dyDescent="0.2">
      <c r="A26" s="226">
        <v>5404</v>
      </c>
      <c r="B26" s="226" t="s">
        <v>459</v>
      </c>
      <c r="C26" s="233" t="s">
        <v>56</v>
      </c>
      <c r="D26" s="151">
        <v>65</v>
      </c>
      <c r="E26" s="145">
        <f t="shared" si="4"/>
        <v>12361700</v>
      </c>
      <c r="F26" s="188">
        <v>81</v>
      </c>
      <c r="G26" s="194">
        <f t="shared" si="5"/>
        <v>7619022</v>
      </c>
      <c r="H26" s="193">
        <v>37</v>
      </c>
      <c r="I26" s="145">
        <f t="shared" si="6"/>
        <v>7036660</v>
      </c>
      <c r="J26" s="188">
        <v>70</v>
      </c>
      <c r="K26" s="194">
        <f t="shared" si="7"/>
        <v>6584340</v>
      </c>
      <c r="L26" s="161"/>
      <c r="M26" s="145">
        <f t="shared" si="8"/>
        <v>0</v>
      </c>
      <c r="N26" s="134"/>
      <c r="O26" s="158">
        <f t="shared" si="9"/>
        <v>0</v>
      </c>
      <c r="P26" s="193"/>
      <c r="Q26" s="145">
        <f t="shared" si="10"/>
        <v>0</v>
      </c>
      <c r="R26" s="188"/>
      <c r="S26" s="194">
        <f t="shared" si="11"/>
        <v>0</v>
      </c>
      <c r="T26" s="189">
        <v>86</v>
      </c>
      <c r="U26" s="145">
        <f t="shared" si="0"/>
        <v>16355480</v>
      </c>
      <c r="V26" s="188">
        <v>39</v>
      </c>
      <c r="W26" s="145">
        <f t="shared" si="1"/>
        <v>3668418</v>
      </c>
      <c r="X26" s="87">
        <f t="shared" si="2"/>
        <v>378</v>
      </c>
      <c r="Y26" s="87">
        <f t="shared" si="3"/>
        <v>53625620</v>
      </c>
      <c r="Z26" s="32"/>
      <c r="AC26" s="328"/>
      <c r="AD26" s="321"/>
      <c r="AE26" s="321"/>
      <c r="AF26" s="327"/>
      <c r="AG26" s="327"/>
    </row>
    <row r="27" spans="1:33" s="31" customFormat="1" x14ac:dyDescent="0.2">
      <c r="A27" s="226">
        <v>5405</v>
      </c>
      <c r="B27" s="226" t="s">
        <v>470</v>
      </c>
      <c r="C27" s="233" t="s">
        <v>57</v>
      </c>
      <c r="D27" s="151">
        <v>109</v>
      </c>
      <c r="E27" s="145">
        <f t="shared" si="4"/>
        <v>20729620</v>
      </c>
      <c r="F27" s="188">
        <v>106</v>
      </c>
      <c r="G27" s="194">
        <f t="shared" si="5"/>
        <v>9970572</v>
      </c>
      <c r="H27" s="193">
        <v>61</v>
      </c>
      <c r="I27" s="145">
        <f t="shared" si="6"/>
        <v>11600980</v>
      </c>
      <c r="J27" s="188">
        <v>65</v>
      </c>
      <c r="K27" s="194">
        <f t="shared" si="7"/>
        <v>6114030</v>
      </c>
      <c r="L27" s="161"/>
      <c r="M27" s="145">
        <f t="shared" si="8"/>
        <v>0</v>
      </c>
      <c r="N27" s="134"/>
      <c r="O27" s="158">
        <f t="shared" si="9"/>
        <v>0</v>
      </c>
      <c r="P27" s="193">
        <v>14</v>
      </c>
      <c r="Q27" s="145">
        <f t="shared" si="10"/>
        <v>2662520</v>
      </c>
      <c r="R27" s="188">
        <v>7</v>
      </c>
      <c r="S27" s="194">
        <f t="shared" si="11"/>
        <v>658434</v>
      </c>
      <c r="T27" s="189">
        <v>96</v>
      </c>
      <c r="U27" s="145">
        <f t="shared" si="0"/>
        <v>18257280</v>
      </c>
      <c r="V27" s="188">
        <v>53</v>
      </c>
      <c r="W27" s="145">
        <f t="shared" si="1"/>
        <v>4985286</v>
      </c>
      <c r="X27" s="87">
        <f t="shared" si="2"/>
        <v>511</v>
      </c>
      <c r="Y27" s="87">
        <f t="shared" si="3"/>
        <v>74978722</v>
      </c>
      <c r="Z27" s="32"/>
      <c r="AC27" s="328"/>
      <c r="AD27" s="321"/>
      <c r="AE27" s="321"/>
      <c r="AF27" s="327"/>
      <c r="AG27" s="327"/>
    </row>
    <row r="28" spans="1:33" s="31" customFormat="1" x14ac:dyDescent="0.2">
      <c r="A28" s="226">
        <v>5406</v>
      </c>
      <c r="B28" s="226" t="s">
        <v>468</v>
      </c>
      <c r="C28" s="233" t="s">
        <v>58</v>
      </c>
      <c r="D28" s="151">
        <v>95</v>
      </c>
      <c r="E28" s="145">
        <f t="shared" si="4"/>
        <v>18067100</v>
      </c>
      <c r="F28" s="188">
        <v>106</v>
      </c>
      <c r="G28" s="194">
        <f t="shared" si="5"/>
        <v>9970572</v>
      </c>
      <c r="H28" s="193">
        <v>76</v>
      </c>
      <c r="I28" s="145">
        <f t="shared" si="6"/>
        <v>14453680</v>
      </c>
      <c r="J28" s="188">
        <v>36</v>
      </c>
      <c r="K28" s="194">
        <f t="shared" si="7"/>
        <v>3386232</v>
      </c>
      <c r="L28" s="161"/>
      <c r="M28" s="145">
        <f t="shared" si="8"/>
        <v>0</v>
      </c>
      <c r="N28" s="134"/>
      <c r="O28" s="158">
        <f t="shared" si="9"/>
        <v>0</v>
      </c>
      <c r="P28" s="193">
        <v>26</v>
      </c>
      <c r="Q28" s="145">
        <f t="shared" si="10"/>
        <v>4944680</v>
      </c>
      <c r="R28" s="188">
        <v>7</v>
      </c>
      <c r="S28" s="194">
        <f t="shared" si="11"/>
        <v>658434</v>
      </c>
      <c r="T28" s="189"/>
      <c r="U28" s="145">
        <f t="shared" si="0"/>
        <v>0</v>
      </c>
      <c r="V28" s="188"/>
      <c r="W28" s="145">
        <f t="shared" si="1"/>
        <v>0</v>
      </c>
      <c r="X28" s="87">
        <f t="shared" si="2"/>
        <v>346</v>
      </c>
      <c r="Y28" s="87">
        <f t="shared" si="3"/>
        <v>51480698</v>
      </c>
      <c r="Z28" s="32"/>
      <c r="AC28" s="328"/>
      <c r="AD28" s="321"/>
      <c r="AE28" s="321"/>
      <c r="AF28" s="327"/>
      <c r="AG28" s="327"/>
    </row>
    <row r="29" spans="1:33" s="31" customFormat="1" x14ac:dyDescent="0.2">
      <c r="A29" s="226">
        <v>5501</v>
      </c>
      <c r="B29" s="226" t="s">
        <v>460</v>
      </c>
      <c r="C29" s="233" t="s">
        <v>59</v>
      </c>
      <c r="D29" s="151">
        <v>514</v>
      </c>
      <c r="E29" s="145">
        <f t="shared" si="4"/>
        <v>97752520</v>
      </c>
      <c r="F29" s="188">
        <v>538</v>
      </c>
      <c r="G29" s="194">
        <f t="shared" si="5"/>
        <v>50605356</v>
      </c>
      <c r="H29" s="193">
        <v>288</v>
      </c>
      <c r="I29" s="145">
        <f t="shared" si="6"/>
        <v>54771840</v>
      </c>
      <c r="J29" s="188">
        <v>238</v>
      </c>
      <c r="K29" s="194">
        <f t="shared" si="7"/>
        <v>22386756</v>
      </c>
      <c r="L29" s="161"/>
      <c r="M29" s="145">
        <f t="shared" si="8"/>
        <v>0</v>
      </c>
      <c r="N29" s="134"/>
      <c r="O29" s="158">
        <f t="shared" si="9"/>
        <v>0</v>
      </c>
      <c r="P29" s="193">
        <v>118</v>
      </c>
      <c r="Q29" s="145">
        <f t="shared" si="10"/>
        <v>22441240</v>
      </c>
      <c r="R29" s="188">
        <v>38</v>
      </c>
      <c r="S29" s="194">
        <f t="shared" si="11"/>
        <v>3574356</v>
      </c>
      <c r="T29" s="189">
        <v>108</v>
      </c>
      <c r="U29" s="145">
        <f t="shared" si="0"/>
        <v>20539440</v>
      </c>
      <c r="V29" s="188">
        <v>69</v>
      </c>
      <c r="W29" s="145">
        <f t="shared" si="1"/>
        <v>6490278</v>
      </c>
      <c r="X29" s="87">
        <f t="shared" si="2"/>
        <v>1911</v>
      </c>
      <c r="Y29" s="87">
        <f t="shared" si="3"/>
        <v>278561786</v>
      </c>
      <c r="Z29" s="32"/>
      <c r="AC29" s="328"/>
      <c r="AD29" s="321"/>
      <c r="AE29" s="321"/>
      <c r="AF29" s="327"/>
      <c r="AG29" s="327"/>
    </row>
    <row r="30" spans="1:33" s="31" customFormat="1" x14ac:dyDescent="0.2">
      <c r="A30" s="226">
        <v>5502</v>
      </c>
      <c r="B30" s="226" t="s">
        <v>466</v>
      </c>
      <c r="C30" s="233" t="s">
        <v>60</v>
      </c>
      <c r="D30" s="151">
        <v>90</v>
      </c>
      <c r="E30" s="145">
        <f t="shared" si="4"/>
        <v>17116200</v>
      </c>
      <c r="F30" s="188">
        <v>136</v>
      </c>
      <c r="G30" s="194">
        <f t="shared" si="5"/>
        <v>12792432</v>
      </c>
      <c r="H30" s="193">
        <v>63</v>
      </c>
      <c r="I30" s="145">
        <f t="shared" si="6"/>
        <v>11981340</v>
      </c>
      <c r="J30" s="188">
        <v>72</v>
      </c>
      <c r="K30" s="194">
        <f t="shared" si="7"/>
        <v>6772464</v>
      </c>
      <c r="L30" s="161"/>
      <c r="M30" s="145">
        <f t="shared" si="8"/>
        <v>0</v>
      </c>
      <c r="N30" s="134"/>
      <c r="O30" s="158">
        <f t="shared" si="9"/>
        <v>0</v>
      </c>
      <c r="P30" s="193">
        <v>17</v>
      </c>
      <c r="Q30" s="145">
        <f t="shared" si="10"/>
        <v>3233060</v>
      </c>
      <c r="R30" s="188">
        <v>0</v>
      </c>
      <c r="S30" s="194">
        <f t="shared" si="11"/>
        <v>0</v>
      </c>
      <c r="T30" s="189"/>
      <c r="U30" s="145">
        <f t="shared" si="0"/>
        <v>0</v>
      </c>
      <c r="V30" s="188"/>
      <c r="W30" s="145">
        <f t="shared" si="1"/>
        <v>0</v>
      </c>
      <c r="X30" s="87">
        <f t="shared" si="2"/>
        <v>378</v>
      </c>
      <c r="Y30" s="87">
        <f t="shared" si="3"/>
        <v>51895496</v>
      </c>
      <c r="Z30" s="32"/>
      <c r="AC30" s="328"/>
      <c r="AD30" s="321"/>
      <c r="AE30" s="321"/>
      <c r="AF30" s="327"/>
      <c r="AG30" s="327"/>
    </row>
    <row r="31" spans="1:33" s="31" customFormat="1" x14ac:dyDescent="0.2">
      <c r="A31" s="226">
        <v>5503</v>
      </c>
      <c r="B31" s="226" t="s">
        <v>462</v>
      </c>
      <c r="C31" s="233" t="s">
        <v>61</v>
      </c>
      <c r="D31" s="151">
        <v>103</v>
      </c>
      <c r="E31" s="145">
        <f t="shared" si="4"/>
        <v>19588540</v>
      </c>
      <c r="F31" s="188">
        <v>184</v>
      </c>
      <c r="G31" s="194">
        <f t="shared" si="5"/>
        <v>17307408</v>
      </c>
      <c r="H31" s="193">
        <v>50</v>
      </c>
      <c r="I31" s="145">
        <f t="shared" si="6"/>
        <v>9509000</v>
      </c>
      <c r="J31" s="188">
        <v>61</v>
      </c>
      <c r="K31" s="194">
        <f t="shared" si="7"/>
        <v>5737782</v>
      </c>
      <c r="L31" s="161"/>
      <c r="M31" s="145">
        <f t="shared" si="8"/>
        <v>0</v>
      </c>
      <c r="N31" s="134"/>
      <c r="O31" s="158">
        <f t="shared" si="9"/>
        <v>0</v>
      </c>
      <c r="P31" s="193">
        <v>63</v>
      </c>
      <c r="Q31" s="145">
        <f t="shared" si="10"/>
        <v>11981340</v>
      </c>
      <c r="R31" s="188">
        <v>11</v>
      </c>
      <c r="S31" s="194">
        <f t="shared" si="11"/>
        <v>1034682</v>
      </c>
      <c r="T31" s="189">
        <v>41</v>
      </c>
      <c r="U31" s="145">
        <f t="shared" si="0"/>
        <v>7797380</v>
      </c>
      <c r="V31" s="188">
        <v>20</v>
      </c>
      <c r="W31" s="145">
        <f t="shared" si="1"/>
        <v>1881240</v>
      </c>
      <c r="X31" s="87">
        <f t="shared" si="2"/>
        <v>533</v>
      </c>
      <c r="Y31" s="87">
        <f t="shared" si="3"/>
        <v>74837372</v>
      </c>
      <c r="Z31" s="32"/>
      <c r="AC31" s="328"/>
      <c r="AD31" s="321"/>
      <c r="AE31" s="321"/>
      <c r="AF31" s="327"/>
      <c r="AG31" s="327"/>
    </row>
    <row r="32" spans="1:33" s="31" customFormat="1" x14ac:dyDescent="0.2">
      <c r="A32" s="226">
        <v>5504</v>
      </c>
      <c r="B32" s="226" t="s">
        <v>461</v>
      </c>
      <c r="C32" s="233" t="s">
        <v>62</v>
      </c>
      <c r="D32" s="151">
        <v>208</v>
      </c>
      <c r="E32" s="145">
        <f t="shared" si="4"/>
        <v>39557440</v>
      </c>
      <c r="F32" s="188">
        <v>247</v>
      </c>
      <c r="G32" s="194">
        <f t="shared" si="5"/>
        <v>23233314</v>
      </c>
      <c r="H32" s="193">
        <v>167</v>
      </c>
      <c r="I32" s="145">
        <f t="shared" si="6"/>
        <v>31760060</v>
      </c>
      <c r="J32" s="188">
        <v>77</v>
      </c>
      <c r="K32" s="194">
        <f t="shared" si="7"/>
        <v>7242774</v>
      </c>
      <c r="L32" s="161"/>
      <c r="M32" s="145">
        <f t="shared" si="8"/>
        <v>0</v>
      </c>
      <c r="N32" s="134"/>
      <c r="O32" s="158">
        <f t="shared" si="9"/>
        <v>0</v>
      </c>
      <c r="P32" s="193">
        <v>82</v>
      </c>
      <c r="Q32" s="145">
        <f t="shared" si="10"/>
        <v>15594760</v>
      </c>
      <c r="R32" s="188">
        <v>22</v>
      </c>
      <c r="S32" s="194">
        <f t="shared" si="11"/>
        <v>2069364</v>
      </c>
      <c r="T32" s="189"/>
      <c r="U32" s="145">
        <f t="shared" si="0"/>
        <v>0</v>
      </c>
      <c r="V32" s="188"/>
      <c r="W32" s="145">
        <f t="shared" si="1"/>
        <v>0</v>
      </c>
      <c r="X32" s="87">
        <f t="shared" si="2"/>
        <v>803</v>
      </c>
      <c r="Y32" s="87">
        <f t="shared" si="3"/>
        <v>119457712</v>
      </c>
      <c r="Z32" s="32"/>
      <c r="AC32" s="328"/>
      <c r="AD32" s="321"/>
      <c r="AE32" s="321"/>
      <c r="AF32" s="327"/>
      <c r="AG32" s="327"/>
    </row>
    <row r="33" spans="1:33" s="31" customFormat="1" x14ac:dyDescent="0.2">
      <c r="A33" s="226">
        <v>5505</v>
      </c>
      <c r="B33" s="226" t="s">
        <v>465</v>
      </c>
      <c r="C33" s="233" t="s">
        <v>63</v>
      </c>
      <c r="D33" s="151">
        <v>29</v>
      </c>
      <c r="E33" s="145">
        <f t="shared" si="4"/>
        <v>5515220</v>
      </c>
      <c r="F33" s="188">
        <v>83</v>
      </c>
      <c r="G33" s="194">
        <f t="shared" si="5"/>
        <v>7807146</v>
      </c>
      <c r="H33" s="193">
        <v>31</v>
      </c>
      <c r="I33" s="145">
        <f t="shared" si="6"/>
        <v>5895580</v>
      </c>
      <c r="J33" s="188">
        <v>34</v>
      </c>
      <c r="K33" s="194">
        <f t="shared" si="7"/>
        <v>3198108</v>
      </c>
      <c r="L33" s="161"/>
      <c r="M33" s="145">
        <f t="shared" si="8"/>
        <v>0</v>
      </c>
      <c r="N33" s="134"/>
      <c r="O33" s="158">
        <f t="shared" si="9"/>
        <v>0</v>
      </c>
      <c r="P33" s="193">
        <v>23</v>
      </c>
      <c r="Q33" s="145">
        <f t="shared" si="10"/>
        <v>4374140</v>
      </c>
      <c r="R33" s="188">
        <v>8</v>
      </c>
      <c r="S33" s="194">
        <f t="shared" si="11"/>
        <v>752496</v>
      </c>
      <c r="T33" s="189">
        <v>48</v>
      </c>
      <c r="U33" s="145">
        <f t="shared" si="0"/>
        <v>9128640</v>
      </c>
      <c r="V33" s="188">
        <v>25</v>
      </c>
      <c r="W33" s="145">
        <f t="shared" si="1"/>
        <v>2351550</v>
      </c>
      <c r="X33" s="87">
        <f t="shared" si="2"/>
        <v>281</v>
      </c>
      <c r="Y33" s="87">
        <f t="shared" si="3"/>
        <v>39022880</v>
      </c>
      <c r="Z33" s="32"/>
      <c r="AC33" s="328"/>
      <c r="AD33" s="321"/>
      <c r="AE33" s="321"/>
      <c r="AF33" s="327"/>
      <c r="AG33" s="327"/>
    </row>
    <row r="34" spans="1:33" s="31" customFormat="1" x14ac:dyDescent="0.2">
      <c r="A34" s="226">
        <v>5506</v>
      </c>
      <c r="B34" s="226" t="s">
        <v>479</v>
      </c>
      <c r="C34" s="233" t="s">
        <v>64</v>
      </c>
      <c r="D34" s="151">
        <v>330</v>
      </c>
      <c r="E34" s="145">
        <f t="shared" si="4"/>
        <v>62759400</v>
      </c>
      <c r="F34" s="188">
        <v>256</v>
      </c>
      <c r="G34" s="194">
        <f t="shared" si="5"/>
        <v>24079872</v>
      </c>
      <c r="H34" s="231"/>
      <c r="I34" s="145">
        <f t="shared" si="6"/>
        <v>0</v>
      </c>
      <c r="J34" s="227"/>
      <c r="K34" s="194">
        <f t="shared" si="7"/>
        <v>0</v>
      </c>
      <c r="L34" s="161"/>
      <c r="M34" s="145">
        <f t="shared" si="8"/>
        <v>0</v>
      </c>
      <c r="N34" s="134"/>
      <c r="O34" s="158">
        <f t="shared" si="9"/>
        <v>0</v>
      </c>
      <c r="P34" s="193">
        <v>29</v>
      </c>
      <c r="Q34" s="145">
        <f t="shared" si="10"/>
        <v>5515220</v>
      </c>
      <c r="R34" s="188">
        <v>7</v>
      </c>
      <c r="S34" s="194">
        <f t="shared" si="11"/>
        <v>658434</v>
      </c>
      <c r="T34" s="189">
        <v>65</v>
      </c>
      <c r="U34" s="145">
        <f t="shared" si="0"/>
        <v>12361700</v>
      </c>
      <c r="V34" s="188">
        <v>31</v>
      </c>
      <c r="W34" s="145">
        <f t="shared" si="1"/>
        <v>2915922</v>
      </c>
      <c r="X34" s="87">
        <f t="shared" si="2"/>
        <v>718</v>
      </c>
      <c r="Y34" s="87">
        <f t="shared" si="3"/>
        <v>108290548</v>
      </c>
      <c r="Z34" s="32"/>
      <c r="AC34" s="328"/>
      <c r="AD34" s="321"/>
      <c r="AE34" s="321"/>
      <c r="AF34" s="327"/>
      <c r="AG34" s="327"/>
    </row>
    <row r="35" spans="1:33" s="31" customFormat="1" x14ac:dyDescent="0.2">
      <c r="A35" s="226">
        <v>5507</v>
      </c>
      <c r="B35" s="226" t="s">
        <v>469</v>
      </c>
      <c r="C35" s="233" t="s">
        <v>65</v>
      </c>
      <c r="D35" s="151">
        <v>126</v>
      </c>
      <c r="E35" s="145">
        <f t="shared" si="4"/>
        <v>23962680</v>
      </c>
      <c r="F35" s="188">
        <v>140</v>
      </c>
      <c r="G35" s="194">
        <f t="shared" si="5"/>
        <v>13168680</v>
      </c>
      <c r="H35" s="193">
        <v>58</v>
      </c>
      <c r="I35" s="145">
        <f t="shared" si="6"/>
        <v>11030440</v>
      </c>
      <c r="J35" s="188">
        <v>45</v>
      </c>
      <c r="K35" s="194">
        <f t="shared" si="7"/>
        <v>4232790</v>
      </c>
      <c r="L35" s="161"/>
      <c r="M35" s="145">
        <f t="shared" si="8"/>
        <v>0</v>
      </c>
      <c r="N35" s="134"/>
      <c r="O35" s="158">
        <f t="shared" si="9"/>
        <v>0</v>
      </c>
      <c r="P35" s="193">
        <v>17</v>
      </c>
      <c r="Q35" s="145">
        <f t="shared" si="10"/>
        <v>3233060</v>
      </c>
      <c r="R35" s="188">
        <v>4</v>
      </c>
      <c r="S35" s="194">
        <f t="shared" si="11"/>
        <v>376248</v>
      </c>
      <c r="T35" s="189">
        <v>43</v>
      </c>
      <c r="U35" s="145">
        <f t="shared" si="0"/>
        <v>8177740</v>
      </c>
      <c r="V35" s="188">
        <v>26</v>
      </c>
      <c r="W35" s="145">
        <f t="shared" si="1"/>
        <v>2445612</v>
      </c>
      <c r="X35" s="87">
        <f t="shared" si="2"/>
        <v>459</v>
      </c>
      <c r="Y35" s="87">
        <f t="shared" si="3"/>
        <v>66627250</v>
      </c>
      <c r="Z35" s="32"/>
      <c r="AC35" s="328"/>
      <c r="AD35" s="321"/>
      <c r="AE35" s="321"/>
      <c r="AF35" s="327"/>
      <c r="AG35" s="327"/>
    </row>
    <row r="36" spans="1:33" s="31" customFormat="1" x14ac:dyDescent="0.2">
      <c r="A36" s="226">
        <v>5601</v>
      </c>
      <c r="B36" s="226" t="s">
        <v>472</v>
      </c>
      <c r="C36" s="233" t="s">
        <v>66</v>
      </c>
      <c r="D36" s="151">
        <v>689</v>
      </c>
      <c r="E36" s="145">
        <f t="shared" si="4"/>
        <v>131034020</v>
      </c>
      <c r="F36" s="188">
        <v>646</v>
      </c>
      <c r="G36" s="194">
        <f t="shared" si="5"/>
        <v>60764052</v>
      </c>
      <c r="H36" s="193">
        <v>112</v>
      </c>
      <c r="I36" s="145">
        <f t="shared" si="6"/>
        <v>21300160</v>
      </c>
      <c r="J36" s="188">
        <v>85</v>
      </c>
      <c r="K36" s="194">
        <f t="shared" si="7"/>
        <v>7995270</v>
      </c>
      <c r="L36" s="162">
        <v>12</v>
      </c>
      <c r="M36" s="145">
        <f t="shared" si="8"/>
        <v>2282160</v>
      </c>
      <c r="N36" s="135">
        <v>1</v>
      </c>
      <c r="O36" s="158">
        <f t="shared" si="9"/>
        <v>94062</v>
      </c>
      <c r="P36" s="193">
        <v>121</v>
      </c>
      <c r="Q36" s="145">
        <f t="shared" si="10"/>
        <v>23011780</v>
      </c>
      <c r="R36" s="188">
        <v>35</v>
      </c>
      <c r="S36" s="194">
        <f t="shared" si="11"/>
        <v>3292170</v>
      </c>
      <c r="T36" s="189">
        <v>131</v>
      </c>
      <c r="U36" s="145">
        <f t="shared" si="0"/>
        <v>24913580</v>
      </c>
      <c r="V36" s="188">
        <v>55</v>
      </c>
      <c r="W36" s="145">
        <f t="shared" si="1"/>
        <v>5173410</v>
      </c>
      <c r="X36" s="87">
        <f t="shared" si="2"/>
        <v>1887</v>
      </c>
      <c r="Y36" s="87">
        <f t="shared" si="3"/>
        <v>279860664</v>
      </c>
      <c r="Z36" s="32"/>
      <c r="AC36" s="328"/>
      <c r="AD36" s="321"/>
      <c r="AE36" s="321"/>
      <c r="AF36" s="327"/>
      <c r="AG36" s="327"/>
    </row>
    <row r="37" spans="1:33" s="31" customFormat="1" x14ac:dyDescent="0.2">
      <c r="A37" s="226">
        <v>5602</v>
      </c>
      <c r="B37" s="226" t="s">
        <v>476</v>
      </c>
      <c r="C37" s="233" t="s">
        <v>67</v>
      </c>
      <c r="D37" s="151">
        <v>119</v>
      </c>
      <c r="E37" s="145">
        <f t="shared" si="4"/>
        <v>22631420</v>
      </c>
      <c r="F37" s="188">
        <v>113</v>
      </c>
      <c r="G37" s="194">
        <f t="shared" si="5"/>
        <v>10629006</v>
      </c>
      <c r="H37" s="193">
        <v>21</v>
      </c>
      <c r="I37" s="145">
        <f t="shared" si="6"/>
        <v>3993780</v>
      </c>
      <c r="J37" s="188">
        <v>25</v>
      </c>
      <c r="K37" s="194">
        <f t="shared" si="7"/>
        <v>2351550</v>
      </c>
      <c r="L37" s="161"/>
      <c r="M37" s="145">
        <f t="shared" si="8"/>
        <v>0</v>
      </c>
      <c r="N37" s="134"/>
      <c r="O37" s="158">
        <f t="shared" si="9"/>
        <v>0</v>
      </c>
      <c r="P37" s="193"/>
      <c r="Q37" s="145">
        <f t="shared" si="10"/>
        <v>0</v>
      </c>
      <c r="R37" s="188"/>
      <c r="S37" s="194">
        <f t="shared" si="11"/>
        <v>0</v>
      </c>
      <c r="T37" s="189">
        <v>35</v>
      </c>
      <c r="U37" s="145">
        <f t="shared" si="0"/>
        <v>6656300</v>
      </c>
      <c r="V37" s="188">
        <v>18</v>
      </c>
      <c r="W37" s="145">
        <f t="shared" si="1"/>
        <v>1693116</v>
      </c>
      <c r="X37" s="87">
        <f t="shared" si="2"/>
        <v>331</v>
      </c>
      <c r="Y37" s="87">
        <f t="shared" si="3"/>
        <v>47955172</v>
      </c>
      <c r="Z37" s="32"/>
      <c r="AC37" s="328"/>
      <c r="AD37" s="321"/>
      <c r="AE37" s="321"/>
      <c r="AF37" s="327"/>
      <c r="AG37" s="327"/>
    </row>
    <row r="38" spans="1:33" s="31" customFormat="1" x14ac:dyDescent="0.2">
      <c r="A38" s="226">
        <v>5603</v>
      </c>
      <c r="B38" s="226" t="s">
        <v>474</v>
      </c>
      <c r="C38" s="233" t="s">
        <v>68</v>
      </c>
      <c r="D38" s="151">
        <v>115</v>
      </c>
      <c r="E38" s="145">
        <f t="shared" si="4"/>
        <v>21870700</v>
      </c>
      <c r="F38" s="188">
        <v>165</v>
      </c>
      <c r="G38" s="194">
        <f t="shared" si="5"/>
        <v>15520230</v>
      </c>
      <c r="H38" s="193">
        <v>23</v>
      </c>
      <c r="I38" s="145">
        <f t="shared" si="6"/>
        <v>4374140</v>
      </c>
      <c r="J38" s="188">
        <v>72</v>
      </c>
      <c r="K38" s="194">
        <f t="shared" si="7"/>
        <v>6772464</v>
      </c>
      <c r="L38" s="161"/>
      <c r="M38" s="145">
        <f t="shared" si="8"/>
        <v>0</v>
      </c>
      <c r="N38" s="134"/>
      <c r="O38" s="158">
        <f t="shared" si="9"/>
        <v>0</v>
      </c>
      <c r="P38" s="193">
        <v>42</v>
      </c>
      <c r="Q38" s="145">
        <f t="shared" si="10"/>
        <v>7987560</v>
      </c>
      <c r="R38" s="188">
        <v>13</v>
      </c>
      <c r="S38" s="194">
        <f t="shared" si="11"/>
        <v>1222806</v>
      </c>
      <c r="T38" s="189">
        <v>30</v>
      </c>
      <c r="U38" s="145">
        <f t="shared" si="0"/>
        <v>5705400</v>
      </c>
      <c r="V38" s="188">
        <v>11</v>
      </c>
      <c r="W38" s="145">
        <f t="shared" si="1"/>
        <v>1034682</v>
      </c>
      <c r="X38" s="87">
        <f t="shared" si="2"/>
        <v>471</v>
      </c>
      <c r="Y38" s="87">
        <f t="shared" si="3"/>
        <v>64487982</v>
      </c>
      <c r="Z38" s="32"/>
      <c r="AC38" s="328"/>
      <c r="AD38" s="321"/>
      <c r="AE38" s="321"/>
      <c r="AF38" s="327"/>
      <c r="AG38" s="327"/>
    </row>
    <row r="39" spans="1:33" s="31" customFormat="1" x14ac:dyDescent="0.2">
      <c r="A39" s="226">
        <v>5604</v>
      </c>
      <c r="B39" s="226" t="s">
        <v>473</v>
      </c>
      <c r="C39" s="233" t="s">
        <v>69</v>
      </c>
      <c r="D39" s="151">
        <v>37</v>
      </c>
      <c r="E39" s="145">
        <f t="shared" si="4"/>
        <v>7036660</v>
      </c>
      <c r="F39" s="188">
        <v>0</v>
      </c>
      <c r="G39" s="194">
        <f t="shared" si="5"/>
        <v>0</v>
      </c>
      <c r="H39" s="193"/>
      <c r="I39" s="145">
        <f t="shared" si="6"/>
        <v>0</v>
      </c>
      <c r="J39" s="188"/>
      <c r="K39" s="194">
        <f t="shared" si="7"/>
        <v>0</v>
      </c>
      <c r="L39" s="161"/>
      <c r="M39" s="145">
        <f t="shared" si="8"/>
        <v>0</v>
      </c>
      <c r="N39" s="134"/>
      <c r="O39" s="158">
        <f t="shared" si="9"/>
        <v>0</v>
      </c>
      <c r="P39" s="193"/>
      <c r="Q39" s="145">
        <f t="shared" si="10"/>
        <v>0</v>
      </c>
      <c r="R39" s="188"/>
      <c r="S39" s="194">
        <f t="shared" si="11"/>
        <v>0</v>
      </c>
      <c r="T39" s="189"/>
      <c r="U39" s="145">
        <f t="shared" si="0"/>
        <v>0</v>
      </c>
      <c r="V39" s="188"/>
      <c r="W39" s="145">
        <f t="shared" si="1"/>
        <v>0</v>
      </c>
      <c r="X39" s="87">
        <f t="shared" si="2"/>
        <v>37</v>
      </c>
      <c r="Y39" s="87">
        <f t="shared" si="3"/>
        <v>7036660</v>
      </c>
      <c r="Z39" s="32"/>
      <c r="AC39" s="328"/>
      <c r="AD39" s="321"/>
      <c r="AE39" s="321"/>
      <c r="AF39" s="327"/>
      <c r="AG39" s="327"/>
    </row>
    <row r="40" spans="1:33" s="31" customFormat="1" x14ac:dyDescent="0.2">
      <c r="A40" s="226">
        <v>5605</v>
      </c>
      <c r="B40" s="226" t="s">
        <v>477</v>
      </c>
      <c r="C40" s="233" t="s">
        <v>70</v>
      </c>
      <c r="D40" s="151">
        <v>68</v>
      </c>
      <c r="E40" s="145">
        <f t="shared" si="4"/>
        <v>12932240</v>
      </c>
      <c r="F40" s="188">
        <v>110</v>
      </c>
      <c r="G40" s="194">
        <f t="shared" si="5"/>
        <v>10346820</v>
      </c>
      <c r="H40" s="193">
        <v>56</v>
      </c>
      <c r="I40" s="145">
        <f t="shared" si="6"/>
        <v>10650080</v>
      </c>
      <c r="J40" s="188">
        <v>66</v>
      </c>
      <c r="K40" s="194">
        <f t="shared" si="7"/>
        <v>6208092</v>
      </c>
      <c r="L40" s="161"/>
      <c r="M40" s="145">
        <f t="shared" si="8"/>
        <v>0</v>
      </c>
      <c r="N40" s="134"/>
      <c r="O40" s="158">
        <f t="shared" si="9"/>
        <v>0</v>
      </c>
      <c r="P40" s="193">
        <v>29</v>
      </c>
      <c r="Q40" s="145">
        <f t="shared" si="10"/>
        <v>5515220</v>
      </c>
      <c r="R40" s="188">
        <v>9</v>
      </c>
      <c r="S40" s="194">
        <f t="shared" si="11"/>
        <v>846558</v>
      </c>
      <c r="T40" s="189">
        <v>81</v>
      </c>
      <c r="U40" s="145">
        <f t="shared" si="0"/>
        <v>15404580</v>
      </c>
      <c r="V40" s="188">
        <v>22</v>
      </c>
      <c r="W40" s="145">
        <f t="shared" si="1"/>
        <v>2069364</v>
      </c>
      <c r="X40" s="87">
        <f t="shared" si="2"/>
        <v>441</v>
      </c>
      <c r="Y40" s="87">
        <f t="shared" si="3"/>
        <v>63972954</v>
      </c>
      <c r="Z40" s="32"/>
      <c r="AC40" s="328"/>
      <c r="AD40" s="321"/>
      <c r="AE40" s="321"/>
      <c r="AF40" s="327"/>
      <c r="AG40" s="327"/>
    </row>
    <row r="41" spans="1:33" s="31" customFormat="1" x14ac:dyDescent="0.2">
      <c r="A41" s="226">
        <v>5606</v>
      </c>
      <c r="B41" s="226" t="s">
        <v>475</v>
      </c>
      <c r="C41" s="233" t="s">
        <v>71</v>
      </c>
      <c r="D41" s="151">
        <v>176</v>
      </c>
      <c r="E41" s="145">
        <f t="shared" si="4"/>
        <v>33471680</v>
      </c>
      <c r="F41" s="188">
        <v>237</v>
      </c>
      <c r="G41" s="194">
        <f t="shared" si="5"/>
        <v>22292694</v>
      </c>
      <c r="H41" s="231"/>
      <c r="I41" s="145">
        <f t="shared" si="6"/>
        <v>0</v>
      </c>
      <c r="J41" s="227"/>
      <c r="K41" s="194">
        <f t="shared" si="7"/>
        <v>0</v>
      </c>
      <c r="L41" s="162">
        <v>91</v>
      </c>
      <c r="M41" s="145">
        <f t="shared" si="8"/>
        <v>17306380</v>
      </c>
      <c r="N41" s="135">
        <v>11</v>
      </c>
      <c r="O41" s="158">
        <f t="shared" si="9"/>
        <v>1034682</v>
      </c>
      <c r="P41" s="193">
        <v>43</v>
      </c>
      <c r="Q41" s="145">
        <f t="shared" si="10"/>
        <v>8177740</v>
      </c>
      <c r="R41" s="188">
        <v>16</v>
      </c>
      <c r="S41" s="194">
        <f t="shared" si="11"/>
        <v>1504992</v>
      </c>
      <c r="T41" s="189">
        <v>57</v>
      </c>
      <c r="U41" s="145">
        <f t="shared" si="0"/>
        <v>10840260</v>
      </c>
      <c r="V41" s="188">
        <v>33</v>
      </c>
      <c r="W41" s="145">
        <f t="shared" si="1"/>
        <v>3104046</v>
      </c>
      <c r="X41" s="87">
        <f t="shared" si="2"/>
        <v>664</v>
      </c>
      <c r="Y41" s="87">
        <f t="shared" si="3"/>
        <v>97732474</v>
      </c>
      <c r="Z41" s="32"/>
      <c r="AC41" s="328"/>
      <c r="AD41" s="321"/>
      <c r="AE41" s="321"/>
      <c r="AF41" s="327"/>
      <c r="AG41" s="327"/>
    </row>
    <row r="42" spans="1:33" s="31" customFormat="1" x14ac:dyDescent="0.2">
      <c r="A42" s="226">
        <v>5701</v>
      </c>
      <c r="B42" s="226" t="s">
        <v>450</v>
      </c>
      <c r="C42" s="233" t="s">
        <v>72</v>
      </c>
      <c r="D42" s="151">
        <v>390</v>
      </c>
      <c r="E42" s="145">
        <f t="shared" si="4"/>
        <v>74170200</v>
      </c>
      <c r="F42" s="188">
        <v>418</v>
      </c>
      <c r="G42" s="194">
        <f t="shared" si="5"/>
        <v>39317916</v>
      </c>
      <c r="H42" s="193">
        <v>96</v>
      </c>
      <c r="I42" s="145">
        <f t="shared" si="6"/>
        <v>18257280</v>
      </c>
      <c r="J42" s="188">
        <v>55</v>
      </c>
      <c r="K42" s="194">
        <f t="shared" si="7"/>
        <v>5173410</v>
      </c>
      <c r="L42" s="161"/>
      <c r="M42" s="145">
        <f t="shared" si="8"/>
        <v>0</v>
      </c>
      <c r="N42" s="134"/>
      <c r="O42" s="158">
        <f t="shared" si="9"/>
        <v>0</v>
      </c>
      <c r="P42" s="193">
        <v>69</v>
      </c>
      <c r="Q42" s="145">
        <f t="shared" si="10"/>
        <v>13122420</v>
      </c>
      <c r="R42" s="188">
        <v>6</v>
      </c>
      <c r="S42" s="194">
        <f t="shared" si="11"/>
        <v>564372</v>
      </c>
      <c r="T42" s="189">
        <v>66</v>
      </c>
      <c r="U42" s="145">
        <f t="shared" si="0"/>
        <v>12551880</v>
      </c>
      <c r="V42" s="188">
        <v>69</v>
      </c>
      <c r="W42" s="145">
        <f t="shared" si="1"/>
        <v>6490278</v>
      </c>
      <c r="X42" s="87">
        <f t="shared" si="2"/>
        <v>1169</v>
      </c>
      <c r="Y42" s="87">
        <f t="shared" si="3"/>
        <v>169647756</v>
      </c>
      <c r="Z42" s="32"/>
      <c r="AC42" s="328"/>
      <c r="AD42" s="321"/>
      <c r="AE42" s="321"/>
      <c r="AF42" s="327"/>
      <c r="AG42" s="327"/>
    </row>
    <row r="43" spans="1:33" s="31" customFormat="1" x14ac:dyDescent="0.2">
      <c r="A43" s="226">
        <v>5702</v>
      </c>
      <c r="B43" s="226" t="s">
        <v>451</v>
      </c>
      <c r="C43" s="233" t="s">
        <v>73</v>
      </c>
      <c r="D43" s="151">
        <v>103</v>
      </c>
      <c r="E43" s="145">
        <f t="shared" si="4"/>
        <v>19588540</v>
      </c>
      <c r="F43" s="188">
        <v>140</v>
      </c>
      <c r="G43" s="194">
        <f t="shared" si="5"/>
        <v>13168680</v>
      </c>
      <c r="H43" s="193">
        <v>50</v>
      </c>
      <c r="I43" s="145">
        <f t="shared" si="6"/>
        <v>9509000</v>
      </c>
      <c r="J43" s="188">
        <v>47</v>
      </c>
      <c r="K43" s="194">
        <f t="shared" si="7"/>
        <v>4420914</v>
      </c>
      <c r="L43" s="161"/>
      <c r="M43" s="145">
        <f t="shared" si="8"/>
        <v>0</v>
      </c>
      <c r="N43" s="134"/>
      <c r="O43" s="158">
        <f t="shared" si="9"/>
        <v>0</v>
      </c>
      <c r="P43" s="193">
        <v>29</v>
      </c>
      <c r="Q43" s="145">
        <f t="shared" si="10"/>
        <v>5515220</v>
      </c>
      <c r="R43" s="188">
        <v>10</v>
      </c>
      <c r="S43" s="194">
        <f t="shared" si="11"/>
        <v>940620</v>
      </c>
      <c r="T43" s="189">
        <v>32</v>
      </c>
      <c r="U43" s="145">
        <f t="shared" si="0"/>
        <v>6085760</v>
      </c>
      <c r="V43" s="188">
        <v>20</v>
      </c>
      <c r="W43" s="145">
        <f t="shared" si="1"/>
        <v>1881240</v>
      </c>
      <c r="X43" s="87">
        <f t="shared" si="2"/>
        <v>431</v>
      </c>
      <c r="Y43" s="87">
        <f t="shared" si="3"/>
        <v>61109974</v>
      </c>
      <c r="Z43" s="32"/>
      <c r="AC43" s="328"/>
      <c r="AD43" s="321"/>
      <c r="AE43" s="321"/>
      <c r="AF43" s="327"/>
      <c r="AG43" s="327"/>
    </row>
    <row r="44" spans="1:33" s="31" customFormat="1" x14ac:dyDescent="0.2">
      <c r="A44" s="226">
        <v>5703</v>
      </c>
      <c r="B44" s="226" t="s">
        <v>453</v>
      </c>
      <c r="C44" s="233" t="s">
        <v>74</v>
      </c>
      <c r="D44" s="151">
        <v>150</v>
      </c>
      <c r="E44" s="145">
        <f t="shared" si="4"/>
        <v>28527000</v>
      </c>
      <c r="F44" s="188">
        <v>174</v>
      </c>
      <c r="G44" s="194">
        <f t="shared" si="5"/>
        <v>16366788</v>
      </c>
      <c r="H44" s="193">
        <v>59</v>
      </c>
      <c r="I44" s="145">
        <f t="shared" si="6"/>
        <v>11220620</v>
      </c>
      <c r="J44" s="188">
        <v>41</v>
      </c>
      <c r="K44" s="194">
        <f t="shared" si="7"/>
        <v>3856542</v>
      </c>
      <c r="L44" s="161"/>
      <c r="M44" s="145">
        <f t="shared" si="8"/>
        <v>0</v>
      </c>
      <c r="N44" s="134"/>
      <c r="O44" s="158">
        <f t="shared" si="9"/>
        <v>0</v>
      </c>
      <c r="P44" s="193">
        <v>8</v>
      </c>
      <c r="Q44" s="145">
        <f t="shared" si="10"/>
        <v>1521440</v>
      </c>
      <c r="R44" s="188">
        <v>3</v>
      </c>
      <c r="S44" s="194">
        <f t="shared" si="11"/>
        <v>282186</v>
      </c>
      <c r="T44" s="189">
        <v>51</v>
      </c>
      <c r="U44" s="145">
        <f t="shared" si="0"/>
        <v>9699180</v>
      </c>
      <c r="V44" s="188">
        <v>13</v>
      </c>
      <c r="W44" s="145">
        <f t="shared" si="1"/>
        <v>1222806</v>
      </c>
      <c r="X44" s="87">
        <f t="shared" si="2"/>
        <v>499</v>
      </c>
      <c r="Y44" s="87">
        <f t="shared" si="3"/>
        <v>72696562</v>
      </c>
      <c r="Z44" s="32"/>
      <c r="AC44" s="328"/>
      <c r="AD44" s="321"/>
      <c r="AE44" s="321"/>
      <c r="AF44" s="327"/>
      <c r="AG44" s="327"/>
    </row>
    <row r="45" spans="1:33" s="31" customFormat="1" ht="13.5" thickBot="1" x14ac:dyDescent="0.25">
      <c r="A45" s="228">
        <v>5704</v>
      </c>
      <c r="B45" s="228" t="s">
        <v>452</v>
      </c>
      <c r="C45" s="234" t="s">
        <v>75</v>
      </c>
      <c r="D45" s="152">
        <v>71</v>
      </c>
      <c r="E45" s="153">
        <f t="shared" si="4"/>
        <v>13502780</v>
      </c>
      <c r="F45" s="205">
        <v>88</v>
      </c>
      <c r="G45" s="224">
        <f t="shared" si="5"/>
        <v>8277456</v>
      </c>
      <c r="H45" s="204">
        <v>18</v>
      </c>
      <c r="I45" s="153">
        <f t="shared" si="6"/>
        <v>3423240</v>
      </c>
      <c r="J45" s="205">
        <v>35</v>
      </c>
      <c r="K45" s="224">
        <f t="shared" si="7"/>
        <v>3292170</v>
      </c>
      <c r="L45" s="161"/>
      <c r="M45" s="145">
        <f t="shared" si="8"/>
        <v>0</v>
      </c>
      <c r="N45" s="134"/>
      <c r="O45" s="158">
        <f t="shared" si="9"/>
        <v>0</v>
      </c>
      <c r="P45" s="204"/>
      <c r="Q45" s="153">
        <f t="shared" si="10"/>
        <v>0</v>
      </c>
      <c r="R45" s="205"/>
      <c r="S45" s="224">
        <f t="shared" si="11"/>
        <v>0</v>
      </c>
      <c r="T45" s="189"/>
      <c r="U45" s="145">
        <f t="shared" si="0"/>
        <v>0</v>
      </c>
      <c r="V45" s="188"/>
      <c r="W45" s="145">
        <f t="shared" si="1"/>
        <v>0</v>
      </c>
      <c r="X45" s="87">
        <f t="shared" si="2"/>
        <v>212</v>
      </c>
      <c r="Y45" s="87">
        <f t="shared" si="3"/>
        <v>28495646</v>
      </c>
      <c r="Z45" s="32"/>
      <c r="AC45" s="328"/>
      <c r="AD45" s="321"/>
      <c r="AE45" s="321"/>
      <c r="AF45" s="327"/>
      <c r="AG45" s="327"/>
    </row>
    <row r="46" spans="1:33" s="31" customFormat="1" ht="13.5" thickBot="1" x14ac:dyDescent="0.25">
      <c r="A46" s="368" t="s">
        <v>18</v>
      </c>
      <c r="B46" s="369"/>
      <c r="C46" s="370"/>
      <c r="D46" s="97">
        <f>SUM(D8:D45)</f>
        <v>9654</v>
      </c>
      <c r="E46" s="98">
        <f t="shared" ref="E46:Y46" si="12">SUM(E8:E45)</f>
        <v>1835997720</v>
      </c>
      <c r="F46" s="98">
        <f t="shared" si="12"/>
        <v>11206</v>
      </c>
      <c r="G46" s="98">
        <f t="shared" si="12"/>
        <v>1054058772</v>
      </c>
      <c r="H46" s="98">
        <f t="shared" si="12"/>
        <v>3772</v>
      </c>
      <c r="I46" s="98">
        <f t="shared" si="12"/>
        <v>717358960</v>
      </c>
      <c r="J46" s="98">
        <f t="shared" si="12"/>
        <v>3325</v>
      </c>
      <c r="K46" s="98">
        <f t="shared" si="12"/>
        <v>312756150</v>
      </c>
      <c r="L46" s="98">
        <f>SUM(L8:L45)</f>
        <v>188</v>
      </c>
      <c r="M46" s="98">
        <f>SUM(M8:M45)</f>
        <v>35753840</v>
      </c>
      <c r="N46" s="98">
        <f>SUM(N8:N45)</f>
        <v>49</v>
      </c>
      <c r="O46" s="98">
        <f>SUM(O8:O45)</f>
        <v>4609038</v>
      </c>
      <c r="P46" s="98">
        <f t="shared" si="12"/>
        <v>1539</v>
      </c>
      <c r="Q46" s="98">
        <f t="shared" si="12"/>
        <v>292687020</v>
      </c>
      <c r="R46" s="98">
        <f t="shared" si="12"/>
        <v>435</v>
      </c>
      <c r="S46" s="98">
        <f t="shared" si="12"/>
        <v>40916970</v>
      </c>
      <c r="T46" s="98">
        <f t="shared" si="12"/>
        <v>2227</v>
      </c>
      <c r="U46" s="98">
        <f t="shared" si="12"/>
        <v>423530860</v>
      </c>
      <c r="V46" s="98">
        <f t="shared" si="12"/>
        <v>1180</v>
      </c>
      <c r="W46" s="98">
        <f t="shared" si="12"/>
        <v>110993160</v>
      </c>
      <c r="X46" s="98">
        <f t="shared" si="12"/>
        <v>33575</v>
      </c>
      <c r="Y46" s="100">
        <f t="shared" si="12"/>
        <v>4828662490</v>
      </c>
      <c r="Z46" s="32"/>
      <c r="AA46" s="32"/>
    </row>
    <row r="49" spans="6:7" x14ac:dyDescent="0.2">
      <c r="F49" s="21" t="s">
        <v>369</v>
      </c>
      <c r="G49" s="22">
        <v>190180</v>
      </c>
    </row>
    <row r="50" spans="6:7" x14ac:dyDescent="0.2">
      <c r="F50" s="21" t="s">
        <v>370</v>
      </c>
      <c r="G50" s="22">
        <v>94062</v>
      </c>
    </row>
  </sheetData>
  <mergeCells count="13">
    <mergeCell ref="A46:C46"/>
    <mergeCell ref="P6:S6"/>
    <mergeCell ref="X6:Y6"/>
    <mergeCell ref="A1:Y1"/>
    <mergeCell ref="A2:Y2"/>
    <mergeCell ref="A4:Y4"/>
    <mergeCell ref="A6:A7"/>
    <mergeCell ref="C6:C7"/>
    <mergeCell ref="D6:G6"/>
    <mergeCell ref="H6:K6"/>
    <mergeCell ref="L6:O6"/>
    <mergeCell ref="B6:B7"/>
    <mergeCell ref="T6:W6"/>
  </mergeCells>
  <phoneticPr fontId="2" type="noConversion"/>
  <printOptions horizontalCentered="1"/>
  <pageMargins left="1.1811023622047245" right="0.59055118110236227" top="0.98425196850393704" bottom="0.98425196850393704" header="0" footer="0"/>
  <pageSetup paperSize="5" scale="55" orientation="landscape" r:id="rId1"/>
  <headerFooter alignWithMargins="0">
    <oddHeader>&amp;L&amp;"Arial,Negrita"&amp;8Unidad de Información Municipal
capturarrhh.sinim.gov.cl
www.sinim.gov.cl
Depto. Finanzas Municipales
SUBDERE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46"/>
  <sheetViews>
    <sheetView zoomScaleNormal="100" workbookViewId="0">
      <selection activeCell="C3" sqref="C1:Z1048576"/>
    </sheetView>
  </sheetViews>
  <sheetFormatPr baseColWidth="10" defaultRowHeight="12.75" x14ac:dyDescent="0.2"/>
  <cols>
    <col min="1" max="1" width="9" style="23" customWidth="1"/>
    <col min="2" max="2" width="16.140625" style="23" customWidth="1"/>
    <col min="3" max="3" width="16.7109375" style="23" customWidth="1"/>
    <col min="4" max="4" width="12" customWidth="1"/>
    <col min="5" max="5" width="17" customWidth="1"/>
    <col min="6" max="6" width="12" customWidth="1"/>
    <col min="7" max="7" width="15" customWidth="1"/>
    <col min="8" max="8" width="12" customWidth="1"/>
    <col min="9" max="9" width="15" customWidth="1"/>
    <col min="10" max="10" width="12" customWidth="1"/>
    <col min="11" max="11" width="15" customWidth="1"/>
    <col min="12" max="12" width="12.140625" customWidth="1"/>
    <col min="13" max="13" width="13.42578125" customWidth="1"/>
    <col min="14" max="14" width="12.140625" customWidth="1"/>
    <col min="15" max="15" width="13.42578125" customWidth="1"/>
    <col min="16" max="16" width="12" customWidth="1"/>
    <col min="17" max="17" width="15" customWidth="1"/>
    <col min="18" max="18" width="12" customWidth="1"/>
    <col min="19" max="19" width="13.7109375" customWidth="1"/>
    <col min="20" max="20" width="11.7109375" customWidth="1"/>
    <col min="21" max="21" width="14.85546875" customWidth="1"/>
    <col min="22" max="22" width="11.7109375" customWidth="1"/>
    <col min="23" max="23" width="14.42578125" customWidth="1"/>
    <col min="24" max="24" width="12" customWidth="1"/>
    <col min="25" max="25" width="16.7109375" customWidth="1"/>
    <col min="26" max="26" width="11.42578125" customWidth="1"/>
  </cols>
  <sheetData>
    <row r="1" spans="1:32" ht="18" x14ac:dyDescent="0.25">
      <c r="A1" s="342" t="str">
        <f>NACIONAL!A1</f>
        <v>BONO ESPECIAL 2019</v>
      </c>
      <c r="B1" s="342"/>
      <c r="C1" s="342"/>
      <c r="D1" s="342"/>
      <c r="E1" s="342"/>
      <c r="F1" s="342"/>
      <c r="G1" s="342"/>
      <c r="H1" s="342"/>
      <c r="I1" s="342"/>
      <c r="J1" s="342"/>
      <c r="K1" s="342"/>
      <c r="L1" s="342"/>
      <c r="M1" s="342"/>
      <c r="N1" s="342"/>
      <c r="O1" s="342"/>
      <c r="P1" s="342"/>
      <c r="Q1" s="342"/>
      <c r="R1" s="342"/>
      <c r="S1" s="342"/>
      <c r="T1" s="342"/>
      <c r="U1" s="342"/>
      <c r="V1" s="342"/>
      <c r="W1" s="342"/>
      <c r="X1" s="342"/>
      <c r="Y1" s="342"/>
    </row>
    <row r="2" spans="1:32" ht="18" x14ac:dyDescent="0.25">
      <c r="A2" s="342" t="str">
        <f>NACIONAL!A2</f>
        <v>Ley Nº 21.196 Artículo 76º</v>
      </c>
      <c r="B2" s="342"/>
      <c r="C2" s="342"/>
      <c r="D2" s="342"/>
      <c r="E2" s="342"/>
      <c r="F2" s="342"/>
      <c r="G2" s="342"/>
      <c r="H2" s="342"/>
      <c r="I2" s="342"/>
      <c r="J2" s="342"/>
      <c r="K2" s="342"/>
      <c r="L2" s="342"/>
      <c r="M2" s="342"/>
      <c r="N2" s="342"/>
      <c r="O2" s="342"/>
      <c r="P2" s="342"/>
      <c r="Q2" s="342"/>
      <c r="R2" s="342"/>
      <c r="S2" s="342"/>
      <c r="T2" s="342"/>
      <c r="U2" s="342"/>
      <c r="V2" s="342"/>
      <c r="W2" s="342"/>
      <c r="X2" s="342"/>
      <c r="Y2" s="342"/>
    </row>
    <row r="4" spans="1:32" ht="18" x14ac:dyDescent="0.25">
      <c r="A4" s="342" t="s">
        <v>391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342"/>
      <c r="M4" s="342"/>
      <c r="N4" s="342"/>
      <c r="O4" s="342"/>
      <c r="P4" s="342"/>
      <c r="Q4" s="342"/>
      <c r="R4" s="342"/>
      <c r="S4" s="342"/>
      <c r="T4" s="342"/>
      <c r="U4" s="342"/>
      <c r="V4" s="342"/>
      <c r="W4" s="342"/>
      <c r="X4" s="342"/>
      <c r="Y4" s="342"/>
    </row>
    <row r="5" spans="1:32" ht="13.5" thickBot="1" x14ac:dyDescent="0.25"/>
    <row r="6" spans="1:32" ht="13.5" customHeight="1" thickBot="1" x14ac:dyDescent="0.25">
      <c r="A6" s="351" t="s">
        <v>0</v>
      </c>
      <c r="B6" s="365" t="s">
        <v>405</v>
      </c>
      <c r="C6" s="353" t="s">
        <v>1</v>
      </c>
      <c r="D6" s="336" t="s">
        <v>2</v>
      </c>
      <c r="E6" s="337"/>
      <c r="F6" s="337"/>
      <c r="G6" s="338"/>
      <c r="H6" s="339" t="s">
        <v>3</v>
      </c>
      <c r="I6" s="340"/>
      <c r="J6" s="340"/>
      <c r="K6" s="341"/>
      <c r="L6" s="343" t="s">
        <v>4</v>
      </c>
      <c r="M6" s="344"/>
      <c r="N6" s="344"/>
      <c r="O6" s="345"/>
      <c r="P6" s="346" t="s">
        <v>5</v>
      </c>
      <c r="Q6" s="347"/>
      <c r="R6" s="347"/>
      <c r="S6" s="348"/>
      <c r="T6" s="355" t="s">
        <v>731</v>
      </c>
      <c r="U6" s="356"/>
      <c r="V6" s="356"/>
      <c r="W6" s="357"/>
      <c r="X6" s="349" t="s">
        <v>355</v>
      </c>
      <c r="Y6" s="350"/>
    </row>
    <row r="7" spans="1:32" s="31" customFormat="1" ht="111" customHeight="1" thickBot="1" x14ac:dyDescent="0.25">
      <c r="A7" s="352"/>
      <c r="B7" s="366"/>
      <c r="C7" s="354"/>
      <c r="D7" s="91" t="str">
        <f>NACIONAL!C7</f>
        <v>Pers. Remun Liq. &lt;= a $ 702.227 Noviembre</v>
      </c>
      <c r="E7" s="92" t="str">
        <f>NACIONAL!D7</f>
        <v>Monto Bono Esp. $ 190.180</v>
      </c>
      <c r="F7" s="92" t="str">
        <f>NACIONAL!E7</f>
        <v>Pers. Remun Liq. &gt; a $ 702.227 y Rem Bruta &lt;= $ 2.557.475</v>
      </c>
      <c r="G7" s="93" t="str">
        <f>NACIONAL!F7</f>
        <v>Monto Bono Esp. $ 94.062</v>
      </c>
      <c r="H7" s="91" t="str">
        <f>NACIONAL!G7</f>
        <v>Pers. Remun Liq. &lt;= a $ 702.227 Noviembre</v>
      </c>
      <c r="I7" s="92" t="str">
        <f>NACIONAL!H7</f>
        <v>Monto Bono Esp. $ 190.180</v>
      </c>
      <c r="J7" s="92" t="str">
        <f>NACIONAL!I7</f>
        <v>Pers. Remun Liq. &gt; a $ 702.227 y Rem Bruta &lt;= $ 2.557.475</v>
      </c>
      <c r="K7" s="93" t="str">
        <f>NACIONAL!J7</f>
        <v>Monto Bono Esp. $ 94.062</v>
      </c>
      <c r="L7" s="91" t="str">
        <f>NACIONAL!K7</f>
        <v>Pers. Remun Liq. &lt;= a $ 702.227 Noviembre</v>
      </c>
      <c r="M7" s="92" t="str">
        <f>NACIONAL!L7</f>
        <v>Monto Bono Esp. $ 190.180</v>
      </c>
      <c r="N7" s="92" t="str">
        <f>NACIONAL!M7</f>
        <v>Pers. Remun Liq. &gt; a $ 702.227 y Rem Bruta &lt;= $ 2.557.475</v>
      </c>
      <c r="O7" s="93" t="str">
        <f>NACIONAL!N7</f>
        <v>Monto Bono Esp. $ 94.062</v>
      </c>
      <c r="P7" s="91" t="str">
        <f>NACIONAL!O7</f>
        <v>Pers. Remun Liq. &lt;= a $ 702.227 Noviembre</v>
      </c>
      <c r="Q7" s="92" t="str">
        <f>NACIONAL!P7</f>
        <v>Monto Bono Esp. $ 190.180</v>
      </c>
      <c r="R7" s="92" t="str">
        <f>NACIONAL!Q7</f>
        <v>Pers. Remun Liq. &gt; a $ 702.227 y Rem Bruta &lt;= $ 2.557.475</v>
      </c>
      <c r="S7" s="93" t="str">
        <f>NACIONAL!R7</f>
        <v>Monto Bono Esp. $ 94.062</v>
      </c>
      <c r="T7" s="93" t="str">
        <f>NACIONAL!S7</f>
        <v>Pers. Remun Liq. &lt;= a $ 702.227 Noviembre</v>
      </c>
      <c r="U7" s="93" t="str">
        <f>NACIONAL!T7</f>
        <v>Monto Bono Esp. $ 190.180</v>
      </c>
      <c r="V7" s="93" t="str">
        <f>NACIONAL!U7</f>
        <v>Pers. Remun Liq. &gt; a $ 702.227 y Rem Bruta &lt;= $ 2.557.475</v>
      </c>
      <c r="W7" s="93" t="str">
        <f>NACIONAL!V7</f>
        <v>Monto Bono Esp. $ 94.062</v>
      </c>
      <c r="X7" s="95" t="s">
        <v>6</v>
      </c>
      <c r="Y7" s="96" t="s">
        <v>368</v>
      </c>
    </row>
    <row r="8" spans="1:32" s="31" customFormat="1" x14ac:dyDescent="0.2">
      <c r="A8" s="126">
        <v>6101</v>
      </c>
      <c r="B8" s="127" t="s">
        <v>481</v>
      </c>
      <c r="C8" s="142" t="s">
        <v>76</v>
      </c>
      <c r="D8" s="190">
        <v>1318</v>
      </c>
      <c r="E8" s="147">
        <f>D8*$G$45</f>
        <v>250657240</v>
      </c>
      <c r="F8" s="191">
        <v>1164</v>
      </c>
      <c r="G8" s="192">
        <f>F8*$G$46</f>
        <v>109488168</v>
      </c>
      <c r="H8" s="207">
        <v>610</v>
      </c>
      <c r="I8" s="147">
        <f>H8*$G$45</f>
        <v>116009800</v>
      </c>
      <c r="J8" s="191">
        <v>488</v>
      </c>
      <c r="K8" s="157">
        <f>J8*$G$46</f>
        <v>45902256</v>
      </c>
      <c r="L8" s="242">
        <v>27</v>
      </c>
      <c r="M8" s="147">
        <f>L8*$G$45</f>
        <v>5134860</v>
      </c>
      <c r="N8" s="150">
        <v>3</v>
      </c>
      <c r="O8" s="192">
        <f>N8*$G$46</f>
        <v>282186</v>
      </c>
      <c r="P8" s="207">
        <v>116</v>
      </c>
      <c r="Q8" s="147">
        <f>P8*$G$45</f>
        <v>22060880</v>
      </c>
      <c r="R8" s="191">
        <v>20</v>
      </c>
      <c r="S8" s="157">
        <f>R8*$G$46</f>
        <v>1881240</v>
      </c>
      <c r="T8" s="190"/>
      <c r="U8" s="147">
        <f>T8*$G$45</f>
        <v>0</v>
      </c>
      <c r="V8" s="191"/>
      <c r="W8" s="192">
        <f>V8*$G$46</f>
        <v>0</v>
      </c>
      <c r="X8" s="215">
        <f>D8+F8+H8+J8+L8+N8+P8+R8+T8+V8</f>
        <v>3746</v>
      </c>
      <c r="Y8" s="115">
        <f>E8+G8+I8+K8+M8+O8+Q8+S8+U8+W8</f>
        <v>551416630</v>
      </c>
      <c r="Z8" s="32"/>
      <c r="AC8" s="321"/>
      <c r="AD8" s="321"/>
      <c r="AE8" s="327"/>
      <c r="AF8" s="327"/>
    </row>
    <row r="9" spans="1:32" s="31" customFormat="1" x14ac:dyDescent="0.2">
      <c r="A9" s="80">
        <v>6102</v>
      </c>
      <c r="B9" s="131" t="s">
        <v>442</v>
      </c>
      <c r="C9" s="82" t="s">
        <v>77</v>
      </c>
      <c r="D9" s="193">
        <v>241</v>
      </c>
      <c r="E9" s="145">
        <f>D9*$G$45</f>
        <v>45833380</v>
      </c>
      <c r="F9" s="188">
        <v>212</v>
      </c>
      <c r="G9" s="194">
        <f>F9*$G$46</f>
        <v>19941144</v>
      </c>
      <c r="H9" s="189">
        <v>95</v>
      </c>
      <c r="I9" s="145">
        <f>H9*$G$45</f>
        <v>18067100</v>
      </c>
      <c r="J9" s="188">
        <v>66</v>
      </c>
      <c r="K9" s="158">
        <f>J9*$G$46</f>
        <v>6208092</v>
      </c>
      <c r="L9" s="211"/>
      <c r="M9" s="145">
        <f>L9*$G$45</f>
        <v>0</v>
      </c>
      <c r="N9" s="134"/>
      <c r="O9" s="194">
        <f>N9*$G$46</f>
        <v>0</v>
      </c>
      <c r="P9" s="189">
        <v>43</v>
      </c>
      <c r="Q9" s="145">
        <f>P9*$G$45</f>
        <v>8177740</v>
      </c>
      <c r="R9" s="188">
        <v>17</v>
      </c>
      <c r="S9" s="158">
        <f>R9*$G$46</f>
        <v>1599054</v>
      </c>
      <c r="T9" s="193"/>
      <c r="U9" s="145">
        <f t="shared" ref="U9:U40" si="0">T9*$G$45</f>
        <v>0</v>
      </c>
      <c r="V9" s="188"/>
      <c r="W9" s="194">
        <f t="shared" ref="W9:W40" si="1">V9*$G$46</f>
        <v>0</v>
      </c>
      <c r="X9" s="122">
        <f t="shared" ref="X9:X40" si="2">D9+F9+H9+J9+L9+N9+P9+R9+T9+V9</f>
        <v>674</v>
      </c>
      <c r="Y9" s="116">
        <f t="shared" ref="Y9:Y40" si="3">E9+G9+I9+K9+M9+O9+Q9+S9+U9+W9</f>
        <v>99826510</v>
      </c>
      <c r="Z9" s="32"/>
      <c r="AC9" s="321"/>
      <c r="AD9" s="321"/>
      <c r="AE9" s="327"/>
      <c r="AF9" s="327"/>
    </row>
    <row r="10" spans="1:32" s="31" customFormat="1" x14ac:dyDescent="0.2">
      <c r="A10" s="80">
        <v>6103</v>
      </c>
      <c r="B10" s="131" t="s">
        <v>500</v>
      </c>
      <c r="C10" s="82" t="s">
        <v>78</v>
      </c>
      <c r="D10" s="193">
        <v>192</v>
      </c>
      <c r="E10" s="145">
        <f t="shared" ref="E10:E40" si="4">D10*$G$45</f>
        <v>36514560</v>
      </c>
      <c r="F10" s="188">
        <v>246</v>
      </c>
      <c r="G10" s="194">
        <f t="shared" ref="G10:G40" si="5">F10*$G$46</f>
        <v>23139252</v>
      </c>
      <c r="H10" s="235"/>
      <c r="I10" s="145">
        <f t="shared" ref="I10:I40" si="6">H10*$G$45</f>
        <v>0</v>
      </c>
      <c r="J10" s="227"/>
      <c r="K10" s="158">
        <f t="shared" ref="K10:K40" si="7">J10*$G$46</f>
        <v>0</v>
      </c>
      <c r="L10" s="211"/>
      <c r="M10" s="145">
        <f t="shared" ref="M10:M40" si="8">L10*$G$45</f>
        <v>0</v>
      </c>
      <c r="N10" s="134"/>
      <c r="O10" s="194">
        <f t="shared" ref="O10:O40" si="9">N10*$G$46</f>
        <v>0</v>
      </c>
      <c r="P10" s="189">
        <v>43</v>
      </c>
      <c r="Q10" s="145">
        <f t="shared" ref="Q10:Q40" si="10">P10*$G$45</f>
        <v>8177740</v>
      </c>
      <c r="R10" s="188">
        <v>17</v>
      </c>
      <c r="S10" s="158">
        <f t="shared" ref="S10:S40" si="11">R10*$G$46</f>
        <v>1599054</v>
      </c>
      <c r="T10" s="193"/>
      <c r="U10" s="145">
        <f t="shared" si="0"/>
        <v>0</v>
      </c>
      <c r="V10" s="188"/>
      <c r="W10" s="194">
        <f t="shared" si="1"/>
        <v>0</v>
      </c>
      <c r="X10" s="122">
        <f t="shared" si="2"/>
        <v>498</v>
      </c>
      <c r="Y10" s="116">
        <f t="shared" si="3"/>
        <v>69430606</v>
      </c>
      <c r="Z10" s="32"/>
      <c r="AC10" s="321"/>
      <c r="AD10" s="321"/>
      <c r="AE10" s="327"/>
      <c r="AF10" s="327"/>
    </row>
    <row r="11" spans="1:32" s="31" customFormat="1" x14ac:dyDescent="0.2">
      <c r="A11" s="80">
        <v>6104</v>
      </c>
      <c r="B11" s="131" t="s">
        <v>503</v>
      </c>
      <c r="C11" s="82" t="s">
        <v>79</v>
      </c>
      <c r="D11" s="193">
        <v>255</v>
      </c>
      <c r="E11" s="145">
        <f t="shared" si="4"/>
        <v>48495900</v>
      </c>
      <c r="F11" s="188">
        <v>243</v>
      </c>
      <c r="G11" s="194">
        <f t="shared" si="5"/>
        <v>22857066</v>
      </c>
      <c r="H11" s="189">
        <v>93</v>
      </c>
      <c r="I11" s="145">
        <f t="shared" si="6"/>
        <v>17686740</v>
      </c>
      <c r="J11" s="188">
        <v>66</v>
      </c>
      <c r="K11" s="158">
        <f t="shared" si="7"/>
        <v>6208092</v>
      </c>
      <c r="L11" s="211"/>
      <c r="M11" s="145">
        <f t="shared" si="8"/>
        <v>0</v>
      </c>
      <c r="N11" s="134"/>
      <c r="O11" s="194">
        <f t="shared" si="9"/>
        <v>0</v>
      </c>
      <c r="P11" s="189">
        <v>31</v>
      </c>
      <c r="Q11" s="145">
        <f t="shared" si="10"/>
        <v>5895580</v>
      </c>
      <c r="R11" s="188">
        <v>11</v>
      </c>
      <c r="S11" s="158">
        <f t="shared" si="11"/>
        <v>1034682</v>
      </c>
      <c r="T11" s="193">
        <v>94</v>
      </c>
      <c r="U11" s="145">
        <f t="shared" si="0"/>
        <v>17876920</v>
      </c>
      <c r="V11" s="188">
        <v>33</v>
      </c>
      <c r="W11" s="194">
        <f t="shared" si="1"/>
        <v>3104046</v>
      </c>
      <c r="X11" s="122">
        <f t="shared" si="2"/>
        <v>826</v>
      </c>
      <c r="Y11" s="116">
        <f t="shared" si="3"/>
        <v>123159026</v>
      </c>
      <c r="Z11" s="32"/>
      <c r="AC11" s="321"/>
      <c r="AD11" s="321"/>
      <c r="AE11" s="327"/>
      <c r="AF11" s="327"/>
    </row>
    <row r="12" spans="1:32" s="31" customFormat="1" x14ac:dyDescent="0.2">
      <c r="A12" s="80">
        <v>6105</v>
      </c>
      <c r="B12" s="131" t="s">
        <v>494</v>
      </c>
      <c r="C12" s="82" t="s">
        <v>80</v>
      </c>
      <c r="D12" s="193">
        <v>195</v>
      </c>
      <c r="E12" s="145">
        <f t="shared" si="4"/>
        <v>37085100</v>
      </c>
      <c r="F12" s="188">
        <v>212</v>
      </c>
      <c r="G12" s="194">
        <f t="shared" si="5"/>
        <v>19941144</v>
      </c>
      <c r="H12" s="189">
        <v>96</v>
      </c>
      <c r="I12" s="145">
        <f t="shared" si="6"/>
        <v>18257280</v>
      </c>
      <c r="J12" s="188">
        <v>34</v>
      </c>
      <c r="K12" s="158">
        <f t="shared" si="7"/>
        <v>3198108</v>
      </c>
      <c r="L12" s="211"/>
      <c r="M12" s="145">
        <f t="shared" si="8"/>
        <v>0</v>
      </c>
      <c r="N12" s="134"/>
      <c r="O12" s="194">
        <f t="shared" si="9"/>
        <v>0</v>
      </c>
      <c r="P12" s="189">
        <v>42</v>
      </c>
      <c r="Q12" s="145">
        <f t="shared" si="10"/>
        <v>7987560</v>
      </c>
      <c r="R12" s="188">
        <v>15</v>
      </c>
      <c r="S12" s="158">
        <f t="shared" si="11"/>
        <v>1410930</v>
      </c>
      <c r="T12" s="193"/>
      <c r="U12" s="145">
        <f t="shared" si="0"/>
        <v>0</v>
      </c>
      <c r="V12" s="188"/>
      <c r="W12" s="194">
        <f t="shared" si="1"/>
        <v>0</v>
      </c>
      <c r="X12" s="122">
        <f t="shared" si="2"/>
        <v>594</v>
      </c>
      <c r="Y12" s="116">
        <f t="shared" si="3"/>
        <v>87880122</v>
      </c>
      <c r="Z12" s="32"/>
      <c r="AC12" s="321"/>
      <c r="AD12" s="321"/>
      <c r="AE12" s="327"/>
      <c r="AF12" s="327"/>
    </row>
    <row r="13" spans="1:32" s="31" customFormat="1" x14ac:dyDescent="0.2">
      <c r="A13" s="80">
        <v>6106</v>
      </c>
      <c r="B13" s="131" t="s">
        <v>487</v>
      </c>
      <c r="C13" s="82" t="s">
        <v>81</v>
      </c>
      <c r="D13" s="193">
        <v>156</v>
      </c>
      <c r="E13" s="145">
        <f t="shared" si="4"/>
        <v>29668080</v>
      </c>
      <c r="F13" s="188">
        <v>219</v>
      </c>
      <c r="G13" s="194">
        <f t="shared" si="5"/>
        <v>20599578</v>
      </c>
      <c r="H13" s="189">
        <v>97</v>
      </c>
      <c r="I13" s="145">
        <f t="shared" si="6"/>
        <v>18447460</v>
      </c>
      <c r="J13" s="188">
        <v>50</v>
      </c>
      <c r="K13" s="158">
        <f t="shared" si="7"/>
        <v>4703100</v>
      </c>
      <c r="L13" s="211"/>
      <c r="M13" s="145">
        <f t="shared" si="8"/>
        <v>0</v>
      </c>
      <c r="N13" s="134"/>
      <c r="O13" s="194">
        <f t="shared" si="9"/>
        <v>0</v>
      </c>
      <c r="P13" s="189">
        <v>45</v>
      </c>
      <c r="Q13" s="145">
        <f t="shared" si="10"/>
        <v>8558100</v>
      </c>
      <c r="R13" s="188">
        <v>12</v>
      </c>
      <c r="S13" s="158">
        <f t="shared" si="11"/>
        <v>1128744</v>
      </c>
      <c r="T13" s="193">
        <v>22</v>
      </c>
      <c r="U13" s="145">
        <f t="shared" si="0"/>
        <v>4183960</v>
      </c>
      <c r="V13" s="188">
        <v>27</v>
      </c>
      <c r="W13" s="194">
        <f t="shared" si="1"/>
        <v>2539674</v>
      </c>
      <c r="X13" s="122">
        <f t="shared" si="2"/>
        <v>628</v>
      </c>
      <c r="Y13" s="116">
        <f t="shared" si="3"/>
        <v>89828696</v>
      </c>
      <c r="Z13" s="32"/>
      <c r="AC13" s="321"/>
      <c r="AD13" s="321"/>
      <c r="AE13" s="327"/>
      <c r="AF13" s="327"/>
    </row>
    <row r="14" spans="1:32" s="31" customFormat="1" x14ac:dyDescent="0.2">
      <c r="A14" s="80">
        <v>6107</v>
      </c>
      <c r="B14" s="131" t="s">
        <v>482</v>
      </c>
      <c r="C14" s="82" t="s">
        <v>82</v>
      </c>
      <c r="D14" s="193">
        <v>141</v>
      </c>
      <c r="E14" s="145">
        <f t="shared" si="4"/>
        <v>26815380</v>
      </c>
      <c r="F14" s="188">
        <v>148</v>
      </c>
      <c r="G14" s="194">
        <f t="shared" si="5"/>
        <v>13921176</v>
      </c>
      <c r="H14" s="189">
        <v>61</v>
      </c>
      <c r="I14" s="145">
        <f t="shared" si="6"/>
        <v>11600980</v>
      </c>
      <c r="J14" s="188">
        <v>41</v>
      </c>
      <c r="K14" s="158">
        <f t="shared" si="7"/>
        <v>3856542</v>
      </c>
      <c r="L14" s="211"/>
      <c r="M14" s="145">
        <f t="shared" si="8"/>
        <v>0</v>
      </c>
      <c r="N14" s="134"/>
      <c r="O14" s="194">
        <f t="shared" si="9"/>
        <v>0</v>
      </c>
      <c r="P14" s="189">
        <v>7</v>
      </c>
      <c r="Q14" s="145">
        <f t="shared" si="10"/>
        <v>1331260</v>
      </c>
      <c r="R14" s="188">
        <v>4</v>
      </c>
      <c r="S14" s="158">
        <f t="shared" si="11"/>
        <v>376248</v>
      </c>
      <c r="T14" s="193"/>
      <c r="U14" s="145">
        <f t="shared" si="0"/>
        <v>0</v>
      </c>
      <c r="V14" s="188"/>
      <c r="W14" s="194">
        <f t="shared" si="1"/>
        <v>0</v>
      </c>
      <c r="X14" s="122">
        <f t="shared" si="2"/>
        <v>402</v>
      </c>
      <c r="Y14" s="116">
        <f t="shared" si="3"/>
        <v>57901586</v>
      </c>
      <c r="Z14" s="32"/>
      <c r="AC14" s="321"/>
      <c r="AD14" s="321"/>
      <c r="AE14" s="327"/>
      <c r="AF14" s="327"/>
    </row>
    <row r="15" spans="1:32" s="31" customFormat="1" x14ac:dyDescent="0.2">
      <c r="A15" s="80">
        <v>6108</v>
      </c>
      <c r="B15" s="131" t="s">
        <v>483</v>
      </c>
      <c r="C15" s="82" t="s">
        <v>83</v>
      </c>
      <c r="D15" s="193">
        <v>99</v>
      </c>
      <c r="E15" s="145">
        <f t="shared" si="4"/>
        <v>18827820</v>
      </c>
      <c r="F15" s="188">
        <v>123</v>
      </c>
      <c r="G15" s="194">
        <f t="shared" si="5"/>
        <v>11569626</v>
      </c>
      <c r="H15" s="189">
        <v>14</v>
      </c>
      <c r="I15" s="145">
        <f t="shared" si="6"/>
        <v>2662520</v>
      </c>
      <c r="J15" s="188">
        <v>19</v>
      </c>
      <c r="K15" s="158">
        <f t="shared" si="7"/>
        <v>1787178</v>
      </c>
      <c r="L15" s="211"/>
      <c r="M15" s="145">
        <f t="shared" si="8"/>
        <v>0</v>
      </c>
      <c r="N15" s="134"/>
      <c r="O15" s="194">
        <f t="shared" si="9"/>
        <v>0</v>
      </c>
      <c r="P15" s="189">
        <v>23</v>
      </c>
      <c r="Q15" s="145">
        <f t="shared" si="10"/>
        <v>4374140</v>
      </c>
      <c r="R15" s="188">
        <v>6</v>
      </c>
      <c r="S15" s="158">
        <f t="shared" si="11"/>
        <v>564372</v>
      </c>
      <c r="T15" s="193">
        <v>22</v>
      </c>
      <c r="U15" s="145">
        <f t="shared" si="0"/>
        <v>4183960</v>
      </c>
      <c r="V15" s="188">
        <v>23</v>
      </c>
      <c r="W15" s="194">
        <f t="shared" si="1"/>
        <v>2163426</v>
      </c>
      <c r="X15" s="122">
        <f t="shared" si="2"/>
        <v>329</v>
      </c>
      <c r="Y15" s="116">
        <f t="shared" si="3"/>
        <v>46133042</v>
      </c>
      <c r="Z15" s="32"/>
      <c r="AC15" s="321"/>
      <c r="AD15" s="321"/>
      <c r="AE15" s="327"/>
      <c r="AF15" s="327"/>
    </row>
    <row r="16" spans="1:32" s="31" customFormat="1" x14ac:dyDescent="0.2">
      <c r="A16" s="80">
        <v>6109</v>
      </c>
      <c r="B16" s="131" t="s">
        <v>502</v>
      </c>
      <c r="C16" s="82" t="s">
        <v>84</v>
      </c>
      <c r="D16" s="193">
        <v>283</v>
      </c>
      <c r="E16" s="145">
        <f t="shared" si="4"/>
        <v>53820940</v>
      </c>
      <c r="F16" s="188">
        <v>284</v>
      </c>
      <c r="G16" s="194">
        <f t="shared" si="5"/>
        <v>26713608</v>
      </c>
      <c r="H16" s="189">
        <v>134</v>
      </c>
      <c r="I16" s="145">
        <f t="shared" si="6"/>
        <v>25484120</v>
      </c>
      <c r="J16" s="188">
        <v>69</v>
      </c>
      <c r="K16" s="158">
        <f t="shared" si="7"/>
        <v>6490278</v>
      </c>
      <c r="L16" s="211"/>
      <c r="M16" s="145">
        <f t="shared" si="8"/>
        <v>0</v>
      </c>
      <c r="N16" s="134"/>
      <c r="O16" s="194">
        <f t="shared" si="9"/>
        <v>0</v>
      </c>
      <c r="P16" s="189">
        <v>32</v>
      </c>
      <c r="Q16" s="145">
        <f t="shared" si="10"/>
        <v>6085760</v>
      </c>
      <c r="R16" s="188">
        <v>9</v>
      </c>
      <c r="S16" s="158">
        <f t="shared" si="11"/>
        <v>846558</v>
      </c>
      <c r="T16" s="193"/>
      <c r="U16" s="145">
        <f t="shared" si="0"/>
        <v>0</v>
      </c>
      <c r="V16" s="188"/>
      <c r="W16" s="194">
        <f t="shared" si="1"/>
        <v>0</v>
      </c>
      <c r="X16" s="122">
        <f t="shared" si="2"/>
        <v>811</v>
      </c>
      <c r="Y16" s="116">
        <f t="shared" si="3"/>
        <v>119441264</v>
      </c>
      <c r="Z16" s="32"/>
      <c r="AC16" s="321"/>
      <c r="AD16" s="321"/>
      <c r="AE16" s="327"/>
      <c r="AF16" s="327"/>
    </row>
    <row r="17" spans="1:32" s="31" customFormat="1" x14ac:dyDescent="0.2">
      <c r="A17" s="80">
        <v>6110</v>
      </c>
      <c r="B17" s="131" t="s">
        <v>509</v>
      </c>
      <c r="C17" s="82" t="s">
        <v>85</v>
      </c>
      <c r="D17" s="193">
        <v>331</v>
      </c>
      <c r="E17" s="145">
        <f t="shared" si="4"/>
        <v>62949580</v>
      </c>
      <c r="F17" s="188">
        <v>479</v>
      </c>
      <c r="G17" s="194">
        <f t="shared" si="5"/>
        <v>45055698</v>
      </c>
      <c r="H17" s="189">
        <v>144</v>
      </c>
      <c r="I17" s="145">
        <f t="shared" si="6"/>
        <v>27385920</v>
      </c>
      <c r="J17" s="188">
        <v>96</v>
      </c>
      <c r="K17" s="158">
        <f t="shared" si="7"/>
        <v>9029952</v>
      </c>
      <c r="L17" s="211"/>
      <c r="M17" s="145">
        <f t="shared" si="8"/>
        <v>0</v>
      </c>
      <c r="N17" s="134"/>
      <c r="O17" s="194">
        <f t="shared" si="9"/>
        <v>0</v>
      </c>
      <c r="P17" s="189">
        <v>21</v>
      </c>
      <c r="Q17" s="145">
        <f t="shared" si="10"/>
        <v>3993780</v>
      </c>
      <c r="R17" s="188">
        <v>4</v>
      </c>
      <c r="S17" s="158">
        <f t="shared" si="11"/>
        <v>376248</v>
      </c>
      <c r="T17" s="193"/>
      <c r="U17" s="145">
        <f t="shared" si="0"/>
        <v>0</v>
      </c>
      <c r="V17" s="188"/>
      <c r="W17" s="194">
        <f t="shared" si="1"/>
        <v>0</v>
      </c>
      <c r="X17" s="122">
        <f t="shared" si="2"/>
        <v>1075</v>
      </c>
      <c r="Y17" s="116">
        <f t="shared" si="3"/>
        <v>148791178</v>
      </c>
      <c r="Z17" s="32"/>
      <c r="AC17" s="321"/>
      <c r="AD17" s="321"/>
      <c r="AE17" s="327"/>
      <c r="AF17" s="327"/>
    </row>
    <row r="18" spans="1:32" s="31" customFormat="1" x14ac:dyDescent="0.2">
      <c r="A18" s="80">
        <v>6111</v>
      </c>
      <c r="B18" s="131" t="s">
        <v>505</v>
      </c>
      <c r="C18" s="82" t="s">
        <v>86</v>
      </c>
      <c r="D18" s="193">
        <v>205</v>
      </c>
      <c r="E18" s="145">
        <f t="shared" si="4"/>
        <v>38986900</v>
      </c>
      <c r="F18" s="188">
        <v>254</v>
      </c>
      <c r="G18" s="194">
        <f t="shared" si="5"/>
        <v>23891748</v>
      </c>
      <c r="H18" s="189">
        <v>54</v>
      </c>
      <c r="I18" s="145">
        <f t="shared" si="6"/>
        <v>10269720</v>
      </c>
      <c r="J18" s="188">
        <v>25</v>
      </c>
      <c r="K18" s="158">
        <f t="shared" si="7"/>
        <v>2351550</v>
      </c>
      <c r="L18" s="211"/>
      <c r="M18" s="145">
        <f t="shared" si="8"/>
        <v>0</v>
      </c>
      <c r="N18" s="134"/>
      <c r="O18" s="194">
        <f t="shared" si="9"/>
        <v>0</v>
      </c>
      <c r="P18" s="189">
        <v>72</v>
      </c>
      <c r="Q18" s="145">
        <f t="shared" si="10"/>
        <v>13692960</v>
      </c>
      <c r="R18" s="188">
        <v>27</v>
      </c>
      <c r="S18" s="158">
        <f t="shared" si="11"/>
        <v>2539674</v>
      </c>
      <c r="T18" s="193">
        <v>29</v>
      </c>
      <c r="U18" s="145">
        <f t="shared" si="0"/>
        <v>5515220</v>
      </c>
      <c r="V18" s="188">
        <v>23</v>
      </c>
      <c r="W18" s="194">
        <f t="shared" si="1"/>
        <v>2163426</v>
      </c>
      <c r="X18" s="122">
        <f t="shared" si="2"/>
        <v>689</v>
      </c>
      <c r="Y18" s="116">
        <f t="shared" si="3"/>
        <v>99411198</v>
      </c>
      <c r="Z18" s="32"/>
      <c r="AC18" s="321"/>
      <c r="AD18" s="321"/>
      <c r="AE18" s="327"/>
      <c r="AF18" s="327"/>
    </row>
    <row r="19" spans="1:32" s="31" customFormat="1" x14ac:dyDescent="0.2">
      <c r="A19" s="80">
        <v>6112</v>
      </c>
      <c r="B19" s="131" t="s">
        <v>507</v>
      </c>
      <c r="C19" s="82" t="s">
        <v>87</v>
      </c>
      <c r="D19" s="193">
        <v>747</v>
      </c>
      <c r="E19" s="145">
        <f t="shared" si="4"/>
        <v>142064460</v>
      </c>
      <c r="F19" s="188">
        <v>686</v>
      </c>
      <c r="G19" s="194">
        <f t="shared" si="5"/>
        <v>64526532</v>
      </c>
      <c r="H19" s="189">
        <v>153</v>
      </c>
      <c r="I19" s="145">
        <f t="shared" si="6"/>
        <v>29097540</v>
      </c>
      <c r="J19" s="188">
        <v>116</v>
      </c>
      <c r="K19" s="158">
        <f t="shared" si="7"/>
        <v>10911192</v>
      </c>
      <c r="L19" s="211"/>
      <c r="M19" s="145">
        <f t="shared" si="8"/>
        <v>0</v>
      </c>
      <c r="N19" s="134"/>
      <c r="O19" s="194">
        <f t="shared" si="9"/>
        <v>0</v>
      </c>
      <c r="P19" s="189">
        <v>86</v>
      </c>
      <c r="Q19" s="145">
        <f t="shared" si="10"/>
        <v>16355480</v>
      </c>
      <c r="R19" s="188">
        <v>8</v>
      </c>
      <c r="S19" s="158">
        <f t="shared" si="11"/>
        <v>752496</v>
      </c>
      <c r="T19" s="193">
        <v>80</v>
      </c>
      <c r="U19" s="145">
        <f t="shared" si="0"/>
        <v>15214400</v>
      </c>
      <c r="V19" s="188">
        <v>65</v>
      </c>
      <c r="W19" s="194">
        <f t="shared" si="1"/>
        <v>6114030</v>
      </c>
      <c r="X19" s="122">
        <f t="shared" si="2"/>
        <v>1941</v>
      </c>
      <c r="Y19" s="116">
        <f t="shared" si="3"/>
        <v>285036130</v>
      </c>
      <c r="Z19" s="32"/>
      <c r="AC19" s="321"/>
      <c r="AD19" s="321"/>
      <c r="AE19" s="327"/>
      <c r="AF19" s="327"/>
    </row>
    <row r="20" spans="1:32" s="31" customFormat="1" x14ac:dyDescent="0.2">
      <c r="A20" s="80">
        <v>6113</v>
      </c>
      <c r="B20" s="131" t="s">
        <v>508</v>
      </c>
      <c r="C20" s="82" t="s">
        <v>88</v>
      </c>
      <c r="D20" s="193">
        <v>125</v>
      </c>
      <c r="E20" s="145">
        <f t="shared" si="4"/>
        <v>23772500</v>
      </c>
      <c r="F20" s="188">
        <v>167</v>
      </c>
      <c r="G20" s="194">
        <f t="shared" si="5"/>
        <v>15708354</v>
      </c>
      <c r="H20" s="189">
        <v>110</v>
      </c>
      <c r="I20" s="145">
        <f t="shared" si="6"/>
        <v>20919800</v>
      </c>
      <c r="J20" s="188">
        <v>58</v>
      </c>
      <c r="K20" s="158">
        <f t="shared" si="7"/>
        <v>5455596</v>
      </c>
      <c r="L20" s="211"/>
      <c r="M20" s="145">
        <f t="shared" si="8"/>
        <v>0</v>
      </c>
      <c r="N20" s="134"/>
      <c r="O20" s="194">
        <f t="shared" si="9"/>
        <v>0</v>
      </c>
      <c r="P20" s="189">
        <v>55</v>
      </c>
      <c r="Q20" s="145">
        <f t="shared" si="10"/>
        <v>10459900</v>
      </c>
      <c r="R20" s="188">
        <v>15</v>
      </c>
      <c r="S20" s="158">
        <f t="shared" si="11"/>
        <v>1410930</v>
      </c>
      <c r="T20" s="193"/>
      <c r="U20" s="145">
        <f t="shared" si="0"/>
        <v>0</v>
      </c>
      <c r="V20" s="188"/>
      <c r="W20" s="194">
        <f t="shared" si="1"/>
        <v>0</v>
      </c>
      <c r="X20" s="122">
        <f t="shared" si="2"/>
        <v>530</v>
      </c>
      <c r="Y20" s="116">
        <f t="shared" si="3"/>
        <v>77727080</v>
      </c>
      <c r="Z20" s="32"/>
      <c r="AC20" s="321"/>
      <c r="AD20" s="321"/>
      <c r="AE20" s="327"/>
      <c r="AF20" s="327"/>
    </row>
    <row r="21" spans="1:32" s="31" customFormat="1" x14ac:dyDescent="0.2">
      <c r="A21" s="80">
        <v>6114</v>
      </c>
      <c r="B21" s="131" t="s">
        <v>504</v>
      </c>
      <c r="C21" s="82" t="s">
        <v>89</v>
      </c>
      <c r="D21" s="193">
        <v>103</v>
      </c>
      <c r="E21" s="145">
        <f t="shared" si="4"/>
        <v>19588540</v>
      </c>
      <c r="F21" s="188">
        <v>119</v>
      </c>
      <c r="G21" s="194">
        <f t="shared" si="5"/>
        <v>11193378</v>
      </c>
      <c r="H21" s="189">
        <v>47</v>
      </c>
      <c r="I21" s="145">
        <f t="shared" si="6"/>
        <v>8938460</v>
      </c>
      <c r="J21" s="188">
        <v>39</v>
      </c>
      <c r="K21" s="158">
        <f t="shared" si="7"/>
        <v>3668418</v>
      </c>
      <c r="L21" s="211"/>
      <c r="M21" s="145">
        <f t="shared" si="8"/>
        <v>0</v>
      </c>
      <c r="N21" s="134"/>
      <c r="O21" s="194">
        <f t="shared" si="9"/>
        <v>0</v>
      </c>
      <c r="P21" s="189"/>
      <c r="Q21" s="145">
        <f t="shared" si="10"/>
        <v>0</v>
      </c>
      <c r="R21" s="188"/>
      <c r="S21" s="158">
        <f t="shared" si="11"/>
        <v>0</v>
      </c>
      <c r="T21" s="193">
        <v>37</v>
      </c>
      <c r="U21" s="145">
        <f t="shared" si="0"/>
        <v>7036660</v>
      </c>
      <c r="V21" s="188">
        <v>25</v>
      </c>
      <c r="W21" s="194">
        <f t="shared" si="1"/>
        <v>2351550</v>
      </c>
      <c r="X21" s="122">
        <f t="shared" si="2"/>
        <v>370</v>
      </c>
      <c r="Y21" s="116">
        <f t="shared" si="3"/>
        <v>52777006</v>
      </c>
      <c r="Z21" s="32"/>
      <c r="AC21" s="321"/>
      <c r="AD21" s="321"/>
      <c r="AE21" s="327"/>
      <c r="AF21" s="327"/>
    </row>
    <row r="22" spans="1:32" s="31" customFormat="1" x14ac:dyDescent="0.2">
      <c r="A22" s="80">
        <v>6115</v>
      </c>
      <c r="B22" s="131" t="s">
        <v>495</v>
      </c>
      <c r="C22" s="82" t="s">
        <v>90</v>
      </c>
      <c r="D22" s="193">
        <v>130</v>
      </c>
      <c r="E22" s="145">
        <f t="shared" si="4"/>
        <v>24723400</v>
      </c>
      <c r="F22" s="188">
        <v>167</v>
      </c>
      <c r="G22" s="194">
        <f t="shared" si="5"/>
        <v>15708354</v>
      </c>
      <c r="H22" s="189">
        <v>58</v>
      </c>
      <c r="I22" s="145">
        <f t="shared" si="6"/>
        <v>11030440</v>
      </c>
      <c r="J22" s="188">
        <v>40</v>
      </c>
      <c r="K22" s="158">
        <f t="shared" si="7"/>
        <v>3762480</v>
      </c>
      <c r="L22" s="211"/>
      <c r="M22" s="145">
        <f t="shared" si="8"/>
        <v>0</v>
      </c>
      <c r="N22" s="134"/>
      <c r="O22" s="194">
        <f t="shared" si="9"/>
        <v>0</v>
      </c>
      <c r="P22" s="189">
        <v>25</v>
      </c>
      <c r="Q22" s="145">
        <f t="shared" si="10"/>
        <v>4754500</v>
      </c>
      <c r="R22" s="188">
        <v>9</v>
      </c>
      <c r="S22" s="158">
        <f t="shared" si="11"/>
        <v>846558</v>
      </c>
      <c r="T22" s="193"/>
      <c r="U22" s="145">
        <f t="shared" si="0"/>
        <v>0</v>
      </c>
      <c r="V22" s="188"/>
      <c r="W22" s="194">
        <f t="shared" si="1"/>
        <v>0</v>
      </c>
      <c r="X22" s="122">
        <f t="shared" si="2"/>
        <v>429</v>
      </c>
      <c r="Y22" s="116">
        <f t="shared" si="3"/>
        <v>60825732</v>
      </c>
      <c r="Z22" s="32"/>
      <c r="AC22" s="321"/>
      <c r="AD22" s="321"/>
      <c r="AE22" s="327"/>
      <c r="AF22" s="327"/>
    </row>
    <row r="23" spans="1:32" s="31" customFormat="1" x14ac:dyDescent="0.2">
      <c r="A23" s="80">
        <v>6116</v>
      </c>
      <c r="B23" s="131" t="s">
        <v>486</v>
      </c>
      <c r="C23" s="82" t="s">
        <v>91</v>
      </c>
      <c r="D23" s="193">
        <v>59</v>
      </c>
      <c r="E23" s="145">
        <f t="shared" si="4"/>
        <v>11220620</v>
      </c>
      <c r="F23" s="188">
        <v>81</v>
      </c>
      <c r="G23" s="194">
        <f t="shared" si="5"/>
        <v>7619022</v>
      </c>
      <c r="H23" s="235"/>
      <c r="I23" s="145">
        <f t="shared" si="6"/>
        <v>0</v>
      </c>
      <c r="J23" s="227"/>
      <c r="K23" s="158">
        <f t="shared" si="7"/>
        <v>0</v>
      </c>
      <c r="L23" s="211"/>
      <c r="M23" s="145">
        <f t="shared" si="8"/>
        <v>0</v>
      </c>
      <c r="N23" s="134"/>
      <c r="O23" s="194">
        <f t="shared" si="9"/>
        <v>0</v>
      </c>
      <c r="P23" s="189">
        <v>12</v>
      </c>
      <c r="Q23" s="145">
        <f t="shared" si="10"/>
        <v>2282160</v>
      </c>
      <c r="R23" s="188">
        <v>3</v>
      </c>
      <c r="S23" s="158">
        <f t="shared" si="11"/>
        <v>282186</v>
      </c>
      <c r="T23" s="193">
        <v>29</v>
      </c>
      <c r="U23" s="145">
        <f t="shared" si="0"/>
        <v>5515220</v>
      </c>
      <c r="V23" s="188">
        <v>13</v>
      </c>
      <c r="W23" s="194">
        <f t="shared" si="1"/>
        <v>1222806</v>
      </c>
      <c r="X23" s="122">
        <f t="shared" si="2"/>
        <v>197</v>
      </c>
      <c r="Y23" s="116">
        <f t="shared" si="3"/>
        <v>28142014</v>
      </c>
      <c r="Z23" s="32"/>
      <c r="AC23" s="321"/>
      <c r="AD23" s="321"/>
      <c r="AE23" s="327"/>
      <c r="AF23" s="327"/>
    </row>
    <row r="24" spans="1:32" s="31" customFormat="1" ht="18" customHeight="1" x14ac:dyDescent="0.2">
      <c r="A24" s="80">
        <v>6117</v>
      </c>
      <c r="B24" s="131" t="s">
        <v>506</v>
      </c>
      <c r="C24" s="82" t="s">
        <v>92</v>
      </c>
      <c r="D24" s="193">
        <v>144</v>
      </c>
      <c r="E24" s="145">
        <f t="shared" si="4"/>
        <v>27385920</v>
      </c>
      <c r="F24" s="188">
        <v>146</v>
      </c>
      <c r="G24" s="194">
        <f t="shared" si="5"/>
        <v>13733052</v>
      </c>
      <c r="H24" s="189">
        <v>67</v>
      </c>
      <c r="I24" s="145">
        <f t="shared" si="6"/>
        <v>12742060</v>
      </c>
      <c r="J24" s="188">
        <v>12</v>
      </c>
      <c r="K24" s="158">
        <f t="shared" si="7"/>
        <v>1128744</v>
      </c>
      <c r="L24" s="211"/>
      <c r="M24" s="145">
        <f t="shared" si="8"/>
        <v>0</v>
      </c>
      <c r="N24" s="134"/>
      <c r="O24" s="194">
        <f t="shared" si="9"/>
        <v>0</v>
      </c>
      <c r="P24" s="189"/>
      <c r="Q24" s="145">
        <f t="shared" si="10"/>
        <v>0</v>
      </c>
      <c r="R24" s="188"/>
      <c r="S24" s="158">
        <f t="shared" si="11"/>
        <v>0</v>
      </c>
      <c r="T24" s="193"/>
      <c r="U24" s="145">
        <f t="shared" si="0"/>
        <v>0</v>
      </c>
      <c r="V24" s="188"/>
      <c r="W24" s="194">
        <f t="shared" si="1"/>
        <v>0</v>
      </c>
      <c r="X24" s="122">
        <f t="shared" si="2"/>
        <v>369</v>
      </c>
      <c r="Y24" s="116">
        <f t="shared" si="3"/>
        <v>54989776</v>
      </c>
      <c r="Z24" s="32"/>
      <c r="AC24" s="321"/>
      <c r="AD24" s="321"/>
      <c r="AE24" s="327"/>
      <c r="AF24" s="327"/>
    </row>
    <row r="25" spans="1:32" s="31" customFormat="1" x14ac:dyDescent="0.2">
      <c r="A25" s="80">
        <v>6201</v>
      </c>
      <c r="B25" s="131" t="s">
        <v>510</v>
      </c>
      <c r="C25" s="82" t="s">
        <v>93</v>
      </c>
      <c r="D25" s="193">
        <v>480</v>
      </c>
      <c r="E25" s="145">
        <f t="shared" si="4"/>
        <v>91286400</v>
      </c>
      <c r="F25" s="188">
        <v>592</v>
      </c>
      <c r="G25" s="194">
        <f t="shared" si="5"/>
        <v>55684704</v>
      </c>
      <c r="H25" s="189">
        <v>182</v>
      </c>
      <c r="I25" s="145">
        <f t="shared" si="6"/>
        <v>34612760</v>
      </c>
      <c r="J25" s="188">
        <v>161</v>
      </c>
      <c r="K25" s="158">
        <f t="shared" si="7"/>
        <v>15143982</v>
      </c>
      <c r="L25" s="211"/>
      <c r="M25" s="145">
        <f t="shared" si="8"/>
        <v>0</v>
      </c>
      <c r="N25" s="134"/>
      <c r="O25" s="194">
        <f t="shared" si="9"/>
        <v>0</v>
      </c>
      <c r="P25" s="189">
        <v>33</v>
      </c>
      <c r="Q25" s="145">
        <f t="shared" si="10"/>
        <v>6275940</v>
      </c>
      <c r="R25" s="188">
        <v>0</v>
      </c>
      <c r="S25" s="158">
        <f t="shared" si="11"/>
        <v>0</v>
      </c>
      <c r="T25" s="193"/>
      <c r="U25" s="145">
        <f t="shared" si="0"/>
        <v>0</v>
      </c>
      <c r="V25" s="188"/>
      <c r="W25" s="194">
        <f t="shared" si="1"/>
        <v>0</v>
      </c>
      <c r="X25" s="122">
        <f t="shared" si="2"/>
        <v>1448</v>
      </c>
      <c r="Y25" s="116">
        <f t="shared" si="3"/>
        <v>203003786</v>
      </c>
      <c r="Z25" s="32"/>
      <c r="AC25" s="321"/>
      <c r="AD25" s="321"/>
      <c r="AE25" s="327"/>
      <c r="AF25" s="327"/>
    </row>
    <row r="26" spans="1:32" s="31" customFormat="1" x14ac:dyDescent="0.2">
      <c r="A26" s="80">
        <v>6202</v>
      </c>
      <c r="B26" s="131" t="s">
        <v>512</v>
      </c>
      <c r="C26" s="82" t="s">
        <v>94</v>
      </c>
      <c r="D26" s="193">
        <v>425</v>
      </c>
      <c r="E26" s="145">
        <f t="shared" si="4"/>
        <v>80826500</v>
      </c>
      <c r="F26" s="188">
        <v>437</v>
      </c>
      <c r="G26" s="194">
        <f t="shared" si="5"/>
        <v>41105094</v>
      </c>
      <c r="H26" s="189">
        <v>47</v>
      </c>
      <c r="I26" s="145">
        <f t="shared" si="6"/>
        <v>8938460</v>
      </c>
      <c r="J26" s="188">
        <v>27</v>
      </c>
      <c r="K26" s="158">
        <f t="shared" si="7"/>
        <v>2539674</v>
      </c>
      <c r="L26" s="211"/>
      <c r="M26" s="145">
        <f t="shared" si="8"/>
        <v>0</v>
      </c>
      <c r="N26" s="134"/>
      <c r="O26" s="194">
        <f t="shared" si="9"/>
        <v>0</v>
      </c>
      <c r="P26" s="189"/>
      <c r="Q26" s="145">
        <f t="shared" si="10"/>
        <v>0</v>
      </c>
      <c r="R26" s="188"/>
      <c r="S26" s="158">
        <f t="shared" si="11"/>
        <v>0</v>
      </c>
      <c r="T26" s="193">
        <v>64</v>
      </c>
      <c r="U26" s="145">
        <f t="shared" si="0"/>
        <v>12171520</v>
      </c>
      <c r="V26" s="188">
        <v>36</v>
      </c>
      <c r="W26" s="194">
        <f t="shared" si="1"/>
        <v>3386232</v>
      </c>
      <c r="X26" s="122">
        <f t="shared" si="2"/>
        <v>1036</v>
      </c>
      <c r="Y26" s="116">
        <f t="shared" si="3"/>
        <v>148967480</v>
      </c>
      <c r="Z26" s="32"/>
      <c r="AC26" s="321"/>
      <c r="AD26" s="321"/>
      <c r="AE26" s="327"/>
      <c r="AF26" s="327"/>
    </row>
    <row r="27" spans="1:32" s="31" customFormat="1" x14ac:dyDescent="0.2">
      <c r="A27" s="80">
        <v>6203</v>
      </c>
      <c r="B27" s="131" t="s">
        <v>514</v>
      </c>
      <c r="C27" s="82" t="s">
        <v>95</v>
      </c>
      <c r="D27" s="193">
        <v>143</v>
      </c>
      <c r="E27" s="145">
        <f t="shared" si="4"/>
        <v>27195740</v>
      </c>
      <c r="F27" s="188">
        <v>161</v>
      </c>
      <c r="G27" s="194">
        <f t="shared" si="5"/>
        <v>15143982</v>
      </c>
      <c r="H27" s="189">
        <v>37</v>
      </c>
      <c r="I27" s="145">
        <f t="shared" si="6"/>
        <v>7036660</v>
      </c>
      <c r="J27" s="188">
        <v>17</v>
      </c>
      <c r="K27" s="158">
        <f t="shared" si="7"/>
        <v>1599054</v>
      </c>
      <c r="L27" s="211"/>
      <c r="M27" s="145">
        <f t="shared" si="8"/>
        <v>0</v>
      </c>
      <c r="N27" s="134"/>
      <c r="O27" s="194">
        <f t="shared" si="9"/>
        <v>0</v>
      </c>
      <c r="P27" s="189"/>
      <c r="Q27" s="145">
        <f t="shared" si="10"/>
        <v>0</v>
      </c>
      <c r="R27" s="188"/>
      <c r="S27" s="158">
        <f t="shared" si="11"/>
        <v>0</v>
      </c>
      <c r="T27" s="193">
        <v>25</v>
      </c>
      <c r="U27" s="145">
        <f t="shared" si="0"/>
        <v>4754500</v>
      </c>
      <c r="V27" s="188">
        <v>27</v>
      </c>
      <c r="W27" s="194">
        <f t="shared" si="1"/>
        <v>2539674</v>
      </c>
      <c r="X27" s="122">
        <f t="shared" si="2"/>
        <v>410</v>
      </c>
      <c r="Y27" s="116">
        <f t="shared" si="3"/>
        <v>58269610</v>
      </c>
      <c r="Z27" s="32"/>
      <c r="AC27" s="321"/>
      <c r="AD27" s="321"/>
      <c r="AE27" s="327"/>
      <c r="AF27" s="327"/>
    </row>
    <row r="28" spans="1:32" s="31" customFormat="1" x14ac:dyDescent="0.2">
      <c r="A28" s="80">
        <v>6204</v>
      </c>
      <c r="B28" s="131" t="s">
        <v>517</v>
      </c>
      <c r="C28" s="82" t="s">
        <v>96</v>
      </c>
      <c r="D28" s="193">
        <v>91</v>
      </c>
      <c r="E28" s="145">
        <f t="shared" si="4"/>
        <v>17306380</v>
      </c>
      <c r="F28" s="188">
        <v>108</v>
      </c>
      <c r="G28" s="194">
        <f t="shared" si="5"/>
        <v>10158696</v>
      </c>
      <c r="H28" s="189">
        <v>44</v>
      </c>
      <c r="I28" s="145">
        <f t="shared" si="6"/>
        <v>8367920</v>
      </c>
      <c r="J28" s="188">
        <v>23</v>
      </c>
      <c r="K28" s="158">
        <f t="shared" si="7"/>
        <v>2163426</v>
      </c>
      <c r="L28" s="211"/>
      <c r="M28" s="145">
        <f t="shared" si="8"/>
        <v>0</v>
      </c>
      <c r="N28" s="134"/>
      <c r="O28" s="194">
        <f t="shared" si="9"/>
        <v>0</v>
      </c>
      <c r="P28" s="189">
        <v>13</v>
      </c>
      <c r="Q28" s="145">
        <f t="shared" si="10"/>
        <v>2472340</v>
      </c>
      <c r="R28" s="188">
        <v>5</v>
      </c>
      <c r="S28" s="158">
        <f t="shared" si="11"/>
        <v>470310</v>
      </c>
      <c r="T28" s="193">
        <v>16</v>
      </c>
      <c r="U28" s="145">
        <f t="shared" si="0"/>
        <v>3042880</v>
      </c>
      <c r="V28" s="188">
        <v>23</v>
      </c>
      <c r="W28" s="194">
        <f t="shared" si="1"/>
        <v>2163426</v>
      </c>
      <c r="X28" s="122">
        <f t="shared" si="2"/>
        <v>323</v>
      </c>
      <c r="Y28" s="116">
        <f t="shared" si="3"/>
        <v>46145378</v>
      </c>
      <c r="Z28" s="32"/>
      <c r="AC28" s="321"/>
      <c r="AD28" s="321"/>
      <c r="AE28" s="327"/>
      <c r="AF28" s="327"/>
    </row>
    <row r="29" spans="1:32" s="31" customFormat="1" x14ac:dyDescent="0.2">
      <c r="A29" s="80">
        <v>6205</v>
      </c>
      <c r="B29" s="131" t="s">
        <v>519</v>
      </c>
      <c r="C29" s="82" t="s">
        <v>97</v>
      </c>
      <c r="D29" s="193">
        <v>356</v>
      </c>
      <c r="E29" s="145">
        <f t="shared" si="4"/>
        <v>67704080</v>
      </c>
      <c r="F29" s="188">
        <v>438</v>
      </c>
      <c r="G29" s="194">
        <f t="shared" si="5"/>
        <v>41199156</v>
      </c>
      <c r="H29" s="189">
        <v>172</v>
      </c>
      <c r="I29" s="145">
        <f t="shared" si="6"/>
        <v>32710960</v>
      </c>
      <c r="J29" s="188">
        <v>126</v>
      </c>
      <c r="K29" s="158">
        <f t="shared" si="7"/>
        <v>11851812</v>
      </c>
      <c r="L29" s="211"/>
      <c r="M29" s="145">
        <f t="shared" si="8"/>
        <v>0</v>
      </c>
      <c r="N29" s="134"/>
      <c r="O29" s="194">
        <f t="shared" si="9"/>
        <v>0</v>
      </c>
      <c r="P29" s="189">
        <v>58</v>
      </c>
      <c r="Q29" s="145">
        <f t="shared" si="10"/>
        <v>11030440</v>
      </c>
      <c r="R29" s="188">
        <v>13</v>
      </c>
      <c r="S29" s="158">
        <f t="shared" si="11"/>
        <v>1222806</v>
      </c>
      <c r="T29" s="193"/>
      <c r="U29" s="145">
        <f t="shared" si="0"/>
        <v>0</v>
      </c>
      <c r="V29" s="188"/>
      <c r="W29" s="194">
        <f t="shared" si="1"/>
        <v>0</v>
      </c>
      <c r="X29" s="122">
        <f t="shared" si="2"/>
        <v>1163</v>
      </c>
      <c r="Y29" s="116">
        <f t="shared" si="3"/>
        <v>165719254</v>
      </c>
      <c r="Z29" s="32"/>
      <c r="AC29" s="321"/>
      <c r="AD29" s="321"/>
      <c r="AE29" s="327"/>
      <c r="AF29" s="327"/>
    </row>
    <row r="30" spans="1:32" s="31" customFormat="1" x14ac:dyDescent="0.2">
      <c r="A30" s="80">
        <v>6206</v>
      </c>
      <c r="B30" s="131" t="s">
        <v>513</v>
      </c>
      <c r="C30" s="82" t="s">
        <v>98</v>
      </c>
      <c r="D30" s="193">
        <v>100</v>
      </c>
      <c r="E30" s="145">
        <f t="shared" si="4"/>
        <v>19018000</v>
      </c>
      <c r="F30" s="188">
        <v>88</v>
      </c>
      <c r="G30" s="194">
        <f t="shared" si="5"/>
        <v>8277456</v>
      </c>
      <c r="H30" s="189">
        <v>18</v>
      </c>
      <c r="I30" s="145">
        <f t="shared" si="6"/>
        <v>3423240</v>
      </c>
      <c r="J30" s="188">
        <v>10</v>
      </c>
      <c r="K30" s="158">
        <f t="shared" si="7"/>
        <v>940620</v>
      </c>
      <c r="L30" s="211"/>
      <c r="M30" s="145">
        <f t="shared" si="8"/>
        <v>0</v>
      </c>
      <c r="N30" s="134"/>
      <c r="O30" s="194">
        <f t="shared" si="9"/>
        <v>0</v>
      </c>
      <c r="P30" s="189"/>
      <c r="Q30" s="145">
        <f t="shared" si="10"/>
        <v>0</v>
      </c>
      <c r="R30" s="188"/>
      <c r="S30" s="158">
        <f t="shared" si="11"/>
        <v>0</v>
      </c>
      <c r="T30" s="193">
        <v>35</v>
      </c>
      <c r="U30" s="145">
        <f t="shared" si="0"/>
        <v>6656300</v>
      </c>
      <c r="V30" s="188">
        <v>15</v>
      </c>
      <c r="W30" s="194">
        <f t="shared" si="1"/>
        <v>1410930</v>
      </c>
      <c r="X30" s="122">
        <f t="shared" si="2"/>
        <v>266</v>
      </c>
      <c r="Y30" s="116">
        <f t="shared" si="3"/>
        <v>39726546</v>
      </c>
      <c r="Z30" s="32"/>
      <c r="AC30" s="321"/>
      <c r="AD30" s="321"/>
      <c r="AE30" s="327"/>
      <c r="AF30" s="327"/>
    </row>
    <row r="31" spans="1:32" s="31" customFormat="1" x14ac:dyDescent="0.2">
      <c r="A31" s="80">
        <v>6207</v>
      </c>
      <c r="B31" s="131" t="s">
        <v>515</v>
      </c>
      <c r="C31" s="82" t="s">
        <v>99</v>
      </c>
      <c r="D31" s="193">
        <v>104</v>
      </c>
      <c r="E31" s="145">
        <f t="shared" si="4"/>
        <v>19778720</v>
      </c>
      <c r="F31" s="188">
        <v>123</v>
      </c>
      <c r="G31" s="194">
        <f t="shared" si="5"/>
        <v>11569626</v>
      </c>
      <c r="H31" s="189">
        <v>57</v>
      </c>
      <c r="I31" s="145">
        <f t="shared" si="6"/>
        <v>10840260</v>
      </c>
      <c r="J31" s="188">
        <v>24</v>
      </c>
      <c r="K31" s="158">
        <f t="shared" si="7"/>
        <v>2257488</v>
      </c>
      <c r="L31" s="211"/>
      <c r="M31" s="145">
        <f t="shared" si="8"/>
        <v>0</v>
      </c>
      <c r="N31" s="134"/>
      <c r="O31" s="194">
        <f t="shared" si="9"/>
        <v>0</v>
      </c>
      <c r="P31" s="189">
        <v>10</v>
      </c>
      <c r="Q31" s="145">
        <f t="shared" si="10"/>
        <v>1901800</v>
      </c>
      <c r="R31" s="188">
        <v>4</v>
      </c>
      <c r="S31" s="158">
        <f t="shared" si="11"/>
        <v>376248</v>
      </c>
      <c r="T31" s="193">
        <v>40</v>
      </c>
      <c r="U31" s="145">
        <f t="shared" si="0"/>
        <v>7607200</v>
      </c>
      <c r="V31" s="188">
        <v>21</v>
      </c>
      <c r="W31" s="194">
        <f t="shared" si="1"/>
        <v>1975302</v>
      </c>
      <c r="X31" s="122">
        <f t="shared" si="2"/>
        <v>383</v>
      </c>
      <c r="Y31" s="116">
        <f t="shared" si="3"/>
        <v>56306644</v>
      </c>
      <c r="Z31" s="32"/>
      <c r="AC31" s="321"/>
      <c r="AD31" s="321"/>
      <c r="AE31" s="327"/>
      <c r="AF31" s="327"/>
    </row>
    <row r="32" spans="1:32" s="31" customFormat="1" x14ac:dyDescent="0.2">
      <c r="A32" s="80">
        <v>6208</v>
      </c>
      <c r="B32" s="131" t="s">
        <v>516</v>
      </c>
      <c r="C32" s="82" t="s">
        <v>100</v>
      </c>
      <c r="D32" s="193">
        <v>140</v>
      </c>
      <c r="E32" s="145">
        <f t="shared" si="4"/>
        <v>26625200</v>
      </c>
      <c r="F32" s="188">
        <v>137</v>
      </c>
      <c r="G32" s="194">
        <f t="shared" si="5"/>
        <v>12886494</v>
      </c>
      <c r="H32" s="189">
        <v>68</v>
      </c>
      <c r="I32" s="145">
        <f t="shared" si="6"/>
        <v>12932240</v>
      </c>
      <c r="J32" s="188">
        <v>31</v>
      </c>
      <c r="K32" s="158">
        <f t="shared" si="7"/>
        <v>2915922</v>
      </c>
      <c r="L32" s="211"/>
      <c r="M32" s="145">
        <f t="shared" si="8"/>
        <v>0</v>
      </c>
      <c r="N32" s="134"/>
      <c r="O32" s="194">
        <f t="shared" si="9"/>
        <v>0</v>
      </c>
      <c r="P32" s="189">
        <v>33</v>
      </c>
      <c r="Q32" s="145">
        <f t="shared" si="10"/>
        <v>6275940</v>
      </c>
      <c r="R32" s="188">
        <v>8</v>
      </c>
      <c r="S32" s="158">
        <f t="shared" si="11"/>
        <v>752496</v>
      </c>
      <c r="T32" s="193">
        <v>32</v>
      </c>
      <c r="U32" s="145">
        <f t="shared" si="0"/>
        <v>6085760</v>
      </c>
      <c r="V32" s="188">
        <v>20</v>
      </c>
      <c r="W32" s="194">
        <f t="shared" si="1"/>
        <v>1881240</v>
      </c>
      <c r="X32" s="122">
        <f t="shared" si="2"/>
        <v>469</v>
      </c>
      <c r="Y32" s="116">
        <f t="shared" si="3"/>
        <v>70355292</v>
      </c>
      <c r="Z32" s="32"/>
      <c r="AC32" s="321"/>
      <c r="AD32" s="321"/>
      <c r="AE32" s="327"/>
      <c r="AF32" s="327"/>
    </row>
    <row r="33" spans="1:32" s="31" customFormat="1" x14ac:dyDescent="0.2">
      <c r="A33" s="80">
        <v>6209</v>
      </c>
      <c r="B33" s="131" t="s">
        <v>511</v>
      </c>
      <c r="C33" s="82" t="s">
        <v>101</v>
      </c>
      <c r="D33" s="193">
        <v>195</v>
      </c>
      <c r="E33" s="145">
        <f t="shared" si="4"/>
        <v>37085100</v>
      </c>
      <c r="F33" s="188">
        <v>202</v>
      </c>
      <c r="G33" s="194">
        <f t="shared" si="5"/>
        <v>19000524</v>
      </c>
      <c r="H33" s="189">
        <v>55</v>
      </c>
      <c r="I33" s="145">
        <f t="shared" si="6"/>
        <v>10459900</v>
      </c>
      <c r="J33" s="188">
        <v>15</v>
      </c>
      <c r="K33" s="158">
        <f t="shared" si="7"/>
        <v>1410930</v>
      </c>
      <c r="L33" s="211"/>
      <c r="M33" s="145">
        <f t="shared" si="8"/>
        <v>0</v>
      </c>
      <c r="N33" s="134"/>
      <c r="O33" s="194">
        <f t="shared" si="9"/>
        <v>0</v>
      </c>
      <c r="P33" s="189">
        <v>25</v>
      </c>
      <c r="Q33" s="145">
        <f t="shared" si="10"/>
        <v>4754500</v>
      </c>
      <c r="R33" s="188">
        <v>7</v>
      </c>
      <c r="S33" s="158">
        <f t="shared" si="11"/>
        <v>658434</v>
      </c>
      <c r="T33" s="193"/>
      <c r="U33" s="145">
        <f t="shared" si="0"/>
        <v>0</v>
      </c>
      <c r="V33" s="188"/>
      <c r="W33" s="194">
        <f t="shared" si="1"/>
        <v>0</v>
      </c>
      <c r="X33" s="122">
        <f t="shared" si="2"/>
        <v>499</v>
      </c>
      <c r="Y33" s="116">
        <f t="shared" si="3"/>
        <v>73369388</v>
      </c>
      <c r="Z33" s="32"/>
      <c r="AC33" s="321"/>
      <c r="AD33" s="321"/>
      <c r="AE33" s="327"/>
      <c r="AF33" s="327"/>
    </row>
    <row r="34" spans="1:32" s="31" customFormat="1" x14ac:dyDescent="0.2">
      <c r="A34" s="80">
        <v>6214</v>
      </c>
      <c r="B34" s="131" t="s">
        <v>518</v>
      </c>
      <c r="C34" s="82" t="s">
        <v>102</v>
      </c>
      <c r="D34" s="193">
        <v>27</v>
      </c>
      <c r="E34" s="145">
        <f t="shared" si="4"/>
        <v>5134860</v>
      </c>
      <c r="F34" s="188">
        <v>35</v>
      </c>
      <c r="G34" s="194">
        <f t="shared" si="5"/>
        <v>3292170</v>
      </c>
      <c r="H34" s="189">
        <v>25</v>
      </c>
      <c r="I34" s="145">
        <f t="shared" si="6"/>
        <v>4754500</v>
      </c>
      <c r="J34" s="188">
        <v>16</v>
      </c>
      <c r="K34" s="158">
        <f t="shared" si="7"/>
        <v>1504992</v>
      </c>
      <c r="L34" s="211"/>
      <c r="M34" s="145">
        <f t="shared" si="8"/>
        <v>0</v>
      </c>
      <c r="N34" s="134"/>
      <c r="O34" s="194">
        <f t="shared" si="9"/>
        <v>0</v>
      </c>
      <c r="P34" s="189"/>
      <c r="Q34" s="145">
        <f t="shared" si="10"/>
        <v>0</v>
      </c>
      <c r="R34" s="188"/>
      <c r="S34" s="158">
        <f t="shared" si="11"/>
        <v>0</v>
      </c>
      <c r="T34" s="193">
        <v>13</v>
      </c>
      <c r="U34" s="145">
        <f t="shared" si="0"/>
        <v>2472340</v>
      </c>
      <c r="V34" s="188">
        <v>12</v>
      </c>
      <c r="W34" s="194">
        <f t="shared" si="1"/>
        <v>1128744</v>
      </c>
      <c r="X34" s="122">
        <f t="shared" si="2"/>
        <v>128</v>
      </c>
      <c r="Y34" s="116">
        <f t="shared" si="3"/>
        <v>18287606</v>
      </c>
      <c r="Z34" s="32"/>
      <c r="AC34" s="321"/>
      <c r="AD34" s="321"/>
      <c r="AE34" s="327"/>
      <c r="AF34" s="327"/>
    </row>
    <row r="35" spans="1:32" s="31" customFormat="1" x14ac:dyDescent="0.2">
      <c r="A35" s="80">
        <v>6301</v>
      </c>
      <c r="B35" s="131" t="s">
        <v>496</v>
      </c>
      <c r="C35" s="82" t="s">
        <v>103</v>
      </c>
      <c r="D35" s="193">
        <v>218</v>
      </c>
      <c r="E35" s="145">
        <f t="shared" si="4"/>
        <v>41459240</v>
      </c>
      <c r="F35" s="188">
        <v>195</v>
      </c>
      <c r="G35" s="194">
        <f t="shared" si="5"/>
        <v>18342090</v>
      </c>
      <c r="H35" s="189">
        <v>25</v>
      </c>
      <c r="I35" s="145">
        <f t="shared" si="6"/>
        <v>4754500</v>
      </c>
      <c r="J35" s="188">
        <v>13</v>
      </c>
      <c r="K35" s="158">
        <f t="shared" si="7"/>
        <v>1222806</v>
      </c>
      <c r="L35" s="211"/>
      <c r="M35" s="145">
        <f t="shared" si="8"/>
        <v>0</v>
      </c>
      <c r="N35" s="134"/>
      <c r="O35" s="194">
        <f t="shared" si="9"/>
        <v>0</v>
      </c>
      <c r="P35" s="189">
        <v>14</v>
      </c>
      <c r="Q35" s="145">
        <f t="shared" si="10"/>
        <v>2662520</v>
      </c>
      <c r="R35" s="188">
        <v>4</v>
      </c>
      <c r="S35" s="158">
        <f t="shared" si="11"/>
        <v>376248</v>
      </c>
      <c r="T35" s="193">
        <v>61</v>
      </c>
      <c r="U35" s="145">
        <f t="shared" si="0"/>
        <v>11600980</v>
      </c>
      <c r="V35" s="188">
        <v>51</v>
      </c>
      <c r="W35" s="194">
        <f t="shared" si="1"/>
        <v>4797162</v>
      </c>
      <c r="X35" s="122">
        <f t="shared" si="2"/>
        <v>581</v>
      </c>
      <c r="Y35" s="116">
        <f t="shared" si="3"/>
        <v>85215546</v>
      </c>
      <c r="Z35" s="32"/>
      <c r="AC35" s="321"/>
      <c r="AD35" s="321"/>
      <c r="AE35" s="327"/>
      <c r="AF35" s="327"/>
    </row>
    <row r="36" spans="1:32" s="31" customFormat="1" x14ac:dyDescent="0.2">
      <c r="A36" s="80">
        <v>6302</v>
      </c>
      <c r="B36" s="131" t="s">
        <v>498</v>
      </c>
      <c r="C36" s="82" t="s">
        <v>104</v>
      </c>
      <c r="D36" s="193">
        <v>96</v>
      </c>
      <c r="E36" s="145">
        <f t="shared" si="4"/>
        <v>18257280</v>
      </c>
      <c r="F36" s="188">
        <v>114</v>
      </c>
      <c r="G36" s="194">
        <f t="shared" si="5"/>
        <v>10723068</v>
      </c>
      <c r="H36" s="189">
        <v>55</v>
      </c>
      <c r="I36" s="145">
        <f t="shared" si="6"/>
        <v>10459900</v>
      </c>
      <c r="J36" s="188">
        <v>14</v>
      </c>
      <c r="K36" s="158">
        <f t="shared" si="7"/>
        <v>1316868</v>
      </c>
      <c r="L36" s="211"/>
      <c r="M36" s="145">
        <f t="shared" si="8"/>
        <v>0</v>
      </c>
      <c r="N36" s="134"/>
      <c r="O36" s="194">
        <f t="shared" si="9"/>
        <v>0</v>
      </c>
      <c r="P36" s="189"/>
      <c r="Q36" s="145">
        <f t="shared" si="10"/>
        <v>0</v>
      </c>
      <c r="R36" s="188"/>
      <c r="S36" s="158">
        <f t="shared" si="11"/>
        <v>0</v>
      </c>
      <c r="T36" s="193"/>
      <c r="U36" s="145">
        <f t="shared" si="0"/>
        <v>0</v>
      </c>
      <c r="V36" s="188"/>
      <c r="W36" s="194">
        <f t="shared" si="1"/>
        <v>0</v>
      </c>
      <c r="X36" s="122">
        <f t="shared" si="2"/>
        <v>279</v>
      </c>
      <c r="Y36" s="116">
        <f t="shared" si="3"/>
        <v>40757116</v>
      </c>
      <c r="Z36" s="32"/>
      <c r="AC36" s="321"/>
      <c r="AD36" s="321"/>
      <c r="AE36" s="327"/>
      <c r="AF36" s="327"/>
    </row>
    <row r="37" spans="1:32" s="31" customFormat="1" x14ac:dyDescent="0.2">
      <c r="A37" s="80">
        <v>6303</v>
      </c>
      <c r="B37" s="131" t="s">
        <v>497</v>
      </c>
      <c r="C37" s="82" t="s">
        <v>105</v>
      </c>
      <c r="D37" s="193">
        <v>78</v>
      </c>
      <c r="E37" s="145">
        <f t="shared" si="4"/>
        <v>14834040</v>
      </c>
      <c r="F37" s="188">
        <v>101</v>
      </c>
      <c r="G37" s="194">
        <f t="shared" si="5"/>
        <v>9500262</v>
      </c>
      <c r="H37" s="189">
        <v>35</v>
      </c>
      <c r="I37" s="145">
        <f t="shared" si="6"/>
        <v>6656300</v>
      </c>
      <c r="J37" s="188">
        <v>2</v>
      </c>
      <c r="K37" s="158">
        <f t="shared" si="7"/>
        <v>188124</v>
      </c>
      <c r="L37" s="211"/>
      <c r="M37" s="145">
        <f t="shared" si="8"/>
        <v>0</v>
      </c>
      <c r="N37" s="134"/>
      <c r="O37" s="194">
        <f t="shared" si="9"/>
        <v>0</v>
      </c>
      <c r="P37" s="189"/>
      <c r="Q37" s="145">
        <f t="shared" si="10"/>
        <v>0</v>
      </c>
      <c r="R37" s="188"/>
      <c r="S37" s="158">
        <f t="shared" si="11"/>
        <v>0</v>
      </c>
      <c r="T37" s="193">
        <v>26</v>
      </c>
      <c r="U37" s="145">
        <f t="shared" si="0"/>
        <v>4944680</v>
      </c>
      <c r="V37" s="188">
        <v>16</v>
      </c>
      <c r="W37" s="194">
        <f t="shared" si="1"/>
        <v>1504992</v>
      </c>
      <c r="X37" s="122">
        <f t="shared" si="2"/>
        <v>258</v>
      </c>
      <c r="Y37" s="116">
        <f t="shared" si="3"/>
        <v>37628398</v>
      </c>
      <c r="Z37" s="32"/>
      <c r="AC37" s="321"/>
      <c r="AD37" s="321"/>
      <c r="AE37" s="327"/>
      <c r="AF37" s="327"/>
    </row>
    <row r="38" spans="1:32" s="31" customFormat="1" x14ac:dyDescent="0.2">
      <c r="A38" s="80">
        <v>6304</v>
      </c>
      <c r="B38" s="131" t="s">
        <v>484</v>
      </c>
      <c r="C38" s="82" t="s">
        <v>106</v>
      </c>
      <c r="D38" s="193">
        <v>42</v>
      </c>
      <c r="E38" s="145">
        <f t="shared" si="4"/>
        <v>7987560</v>
      </c>
      <c r="F38" s="188">
        <v>29</v>
      </c>
      <c r="G38" s="194">
        <f t="shared" si="5"/>
        <v>2727798</v>
      </c>
      <c r="H38" s="189">
        <v>35</v>
      </c>
      <c r="I38" s="145">
        <f t="shared" si="6"/>
        <v>6656300</v>
      </c>
      <c r="J38" s="188">
        <v>6</v>
      </c>
      <c r="K38" s="158">
        <f t="shared" si="7"/>
        <v>564372</v>
      </c>
      <c r="L38" s="211"/>
      <c r="M38" s="145">
        <f t="shared" si="8"/>
        <v>0</v>
      </c>
      <c r="N38" s="134"/>
      <c r="O38" s="194">
        <f t="shared" si="9"/>
        <v>0</v>
      </c>
      <c r="P38" s="189">
        <v>6</v>
      </c>
      <c r="Q38" s="145">
        <f t="shared" si="10"/>
        <v>1141080</v>
      </c>
      <c r="R38" s="188">
        <v>2</v>
      </c>
      <c r="S38" s="158">
        <f t="shared" si="11"/>
        <v>188124</v>
      </c>
      <c r="T38" s="193">
        <v>27</v>
      </c>
      <c r="U38" s="145">
        <f t="shared" si="0"/>
        <v>5134860</v>
      </c>
      <c r="V38" s="188">
        <v>15</v>
      </c>
      <c r="W38" s="194">
        <f t="shared" si="1"/>
        <v>1410930</v>
      </c>
      <c r="X38" s="122">
        <f t="shared" si="2"/>
        <v>162</v>
      </c>
      <c r="Y38" s="116">
        <f t="shared" si="3"/>
        <v>25811024</v>
      </c>
      <c r="Z38" s="32"/>
      <c r="AC38" s="321"/>
      <c r="AD38" s="321"/>
      <c r="AE38" s="327"/>
      <c r="AF38" s="327"/>
    </row>
    <row r="39" spans="1:32" s="31" customFormat="1" x14ac:dyDescent="0.2">
      <c r="A39" s="80">
        <v>6305</v>
      </c>
      <c r="B39" s="131" t="s">
        <v>491</v>
      </c>
      <c r="C39" s="82" t="s">
        <v>107</v>
      </c>
      <c r="D39" s="193">
        <v>150</v>
      </c>
      <c r="E39" s="145">
        <f t="shared" si="4"/>
        <v>28527000</v>
      </c>
      <c r="F39" s="188">
        <v>100</v>
      </c>
      <c r="G39" s="194">
        <f t="shared" si="5"/>
        <v>9406200</v>
      </c>
      <c r="H39" s="189">
        <v>19</v>
      </c>
      <c r="I39" s="145">
        <f t="shared" si="6"/>
        <v>3613420</v>
      </c>
      <c r="J39" s="188">
        <v>11</v>
      </c>
      <c r="K39" s="158">
        <f t="shared" si="7"/>
        <v>1034682</v>
      </c>
      <c r="L39" s="211"/>
      <c r="M39" s="145">
        <f t="shared" si="8"/>
        <v>0</v>
      </c>
      <c r="N39" s="134"/>
      <c r="O39" s="194">
        <f t="shared" si="9"/>
        <v>0</v>
      </c>
      <c r="P39" s="189">
        <v>9</v>
      </c>
      <c r="Q39" s="145">
        <f t="shared" si="10"/>
        <v>1711620</v>
      </c>
      <c r="R39" s="188">
        <v>2</v>
      </c>
      <c r="S39" s="158">
        <f t="shared" si="11"/>
        <v>188124</v>
      </c>
      <c r="T39" s="193">
        <v>24</v>
      </c>
      <c r="U39" s="145">
        <f t="shared" si="0"/>
        <v>4564320</v>
      </c>
      <c r="V39" s="188">
        <v>30</v>
      </c>
      <c r="W39" s="194">
        <f t="shared" si="1"/>
        <v>2821860</v>
      </c>
      <c r="X39" s="122">
        <f t="shared" si="2"/>
        <v>345</v>
      </c>
      <c r="Y39" s="116">
        <f t="shared" si="3"/>
        <v>51867226</v>
      </c>
      <c r="Z39" s="32"/>
      <c r="AC39" s="321"/>
      <c r="AD39" s="321"/>
      <c r="AE39" s="327"/>
      <c r="AF39" s="327"/>
    </row>
    <row r="40" spans="1:32" s="31" customFormat="1" ht="13.5" thickBot="1" x14ac:dyDescent="0.25">
      <c r="A40" s="139">
        <v>6306</v>
      </c>
      <c r="B40" s="140" t="s">
        <v>499</v>
      </c>
      <c r="C40" s="237" t="s">
        <v>108</v>
      </c>
      <c r="D40" s="204">
        <v>78</v>
      </c>
      <c r="E40" s="153">
        <f t="shared" si="4"/>
        <v>14834040</v>
      </c>
      <c r="F40" s="205">
        <v>96</v>
      </c>
      <c r="G40" s="224">
        <f t="shared" si="5"/>
        <v>9029952</v>
      </c>
      <c r="H40" s="189">
        <v>55</v>
      </c>
      <c r="I40" s="145">
        <f t="shared" si="6"/>
        <v>10459900</v>
      </c>
      <c r="J40" s="188">
        <v>17</v>
      </c>
      <c r="K40" s="158">
        <f t="shared" si="7"/>
        <v>1599054</v>
      </c>
      <c r="L40" s="213"/>
      <c r="M40" s="153">
        <f t="shared" si="8"/>
        <v>0</v>
      </c>
      <c r="N40" s="155"/>
      <c r="O40" s="224">
        <f t="shared" si="9"/>
        <v>0</v>
      </c>
      <c r="P40" s="189"/>
      <c r="Q40" s="145">
        <f t="shared" si="10"/>
        <v>0</v>
      </c>
      <c r="R40" s="134"/>
      <c r="S40" s="158">
        <f t="shared" si="11"/>
        <v>0</v>
      </c>
      <c r="T40" s="204">
        <v>27</v>
      </c>
      <c r="U40" s="153">
        <f t="shared" si="0"/>
        <v>5134860</v>
      </c>
      <c r="V40" s="205">
        <v>22</v>
      </c>
      <c r="W40" s="224">
        <f t="shared" si="1"/>
        <v>2069364</v>
      </c>
      <c r="X40" s="122">
        <f t="shared" si="2"/>
        <v>295</v>
      </c>
      <c r="Y40" s="116">
        <f t="shared" si="3"/>
        <v>43127170</v>
      </c>
      <c r="Z40" s="32"/>
      <c r="AC40" s="321"/>
      <c r="AD40" s="321"/>
      <c r="AE40" s="327"/>
      <c r="AF40" s="327"/>
    </row>
    <row r="41" spans="1:32" s="31" customFormat="1" ht="13.5" thickBot="1" x14ac:dyDescent="0.25">
      <c r="A41" s="333" t="s">
        <v>18</v>
      </c>
      <c r="B41" s="334"/>
      <c r="C41" s="334"/>
      <c r="D41" s="240">
        <f>SUM(D8:D40)</f>
        <v>7447</v>
      </c>
      <c r="E41" s="241">
        <f t="shared" ref="E41:Y41" si="12">SUM(E8:E40)</f>
        <v>1416270460</v>
      </c>
      <c r="F41" s="241">
        <f t="shared" si="12"/>
        <v>7906</v>
      </c>
      <c r="G41" s="241">
        <f t="shared" si="12"/>
        <v>743654172</v>
      </c>
      <c r="H41" s="238">
        <f t="shared" si="12"/>
        <v>2762</v>
      </c>
      <c r="I41" s="238">
        <f t="shared" si="12"/>
        <v>525277160</v>
      </c>
      <c r="J41" s="238">
        <f t="shared" si="12"/>
        <v>1732</v>
      </c>
      <c r="K41" s="238">
        <f t="shared" si="12"/>
        <v>162915384</v>
      </c>
      <c r="L41" s="241">
        <f>SUM(L8:L40)</f>
        <v>27</v>
      </c>
      <c r="M41" s="241">
        <f>SUM(M8:M40)</f>
        <v>5134860</v>
      </c>
      <c r="N41" s="241">
        <f>SUM(N8:N40)</f>
        <v>3</v>
      </c>
      <c r="O41" s="241">
        <f>SUM(O8:O40)</f>
        <v>282186</v>
      </c>
      <c r="P41" s="238">
        <f t="shared" si="12"/>
        <v>854</v>
      </c>
      <c r="Q41" s="238">
        <f t="shared" si="12"/>
        <v>162413720</v>
      </c>
      <c r="R41" s="238">
        <f t="shared" si="12"/>
        <v>222</v>
      </c>
      <c r="S41" s="238">
        <f t="shared" si="12"/>
        <v>20881764</v>
      </c>
      <c r="T41" s="241">
        <f t="shared" si="12"/>
        <v>703</v>
      </c>
      <c r="U41" s="241">
        <f t="shared" si="12"/>
        <v>133696540</v>
      </c>
      <c r="V41" s="241">
        <f t="shared" si="12"/>
        <v>497</v>
      </c>
      <c r="W41" s="241">
        <f t="shared" si="12"/>
        <v>46748814</v>
      </c>
      <c r="X41" s="238">
        <f t="shared" si="12"/>
        <v>22153</v>
      </c>
      <c r="Y41" s="239">
        <f t="shared" si="12"/>
        <v>3217275060</v>
      </c>
      <c r="Z41" s="32"/>
      <c r="AA41" s="32"/>
    </row>
    <row r="45" spans="1:32" x14ac:dyDescent="0.2">
      <c r="F45" s="21" t="s">
        <v>369</v>
      </c>
      <c r="G45" s="22">
        <v>190180</v>
      </c>
    </row>
    <row r="46" spans="1:32" x14ac:dyDescent="0.2">
      <c r="F46" s="21" t="s">
        <v>370</v>
      </c>
      <c r="G46" s="22">
        <v>94062</v>
      </c>
    </row>
  </sheetData>
  <mergeCells count="13">
    <mergeCell ref="A41:C41"/>
    <mergeCell ref="P6:S6"/>
    <mergeCell ref="X6:Y6"/>
    <mergeCell ref="A1:Y1"/>
    <mergeCell ref="A2:Y2"/>
    <mergeCell ref="A4:Y4"/>
    <mergeCell ref="A6:A7"/>
    <mergeCell ref="C6:C7"/>
    <mergeCell ref="D6:G6"/>
    <mergeCell ref="H6:K6"/>
    <mergeCell ref="L6:O6"/>
    <mergeCell ref="B6:B7"/>
    <mergeCell ref="T6:W6"/>
  </mergeCells>
  <phoneticPr fontId="2" type="noConversion"/>
  <printOptions horizontalCentered="1"/>
  <pageMargins left="1.1811023622047245" right="0.59055118110236227" top="0.98425196850393704" bottom="0.98425196850393704" header="0" footer="0"/>
  <pageSetup paperSize="5" scale="55" orientation="landscape" r:id="rId1"/>
  <headerFooter alignWithMargins="0">
    <oddHeader>&amp;L&amp;"Arial,Negrita"&amp;8Unidad de Información Municipal
capturarrhh.sinim.gov.cl
www.sinim.gov.cl
Depto. Finanzas Municipales
SUBDERE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74"/>
  <sheetViews>
    <sheetView topLeftCell="B3" zoomScale="115" zoomScaleNormal="115" workbookViewId="0">
      <selection activeCell="C20" sqref="C20"/>
    </sheetView>
  </sheetViews>
  <sheetFormatPr baseColWidth="10" defaultRowHeight="12.75" x14ac:dyDescent="0.2"/>
  <cols>
    <col min="1" max="1" width="8.28515625" style="23" customWidth="1"/>
    <col min="2" max="2" width="17.42578125" style="23" customWidth="1"/>
    <col min="3" max="3" width="16.42578125" style="23" customWidth="1"/>
    <col min="4" max="4" width="16.140625" customWidth="1"/>
    <col min="5" max="5" width="18.85546875" customWidth="1"/>
    <col min="6" max="6" width="12.140625" customWidth="1"/>
    <col min="7" max="7" width="22" customWidth="1"/>
    <col min="8" max="8" width="12.140625" customWidth="1"/>
    <col min="9" max="9" width="16" customWidth="1"/>
    <col min="10" max="10" width="12.140625" customWidth="1"/>
    <col min="11" max="11" width="16" customWidth="1"/>
    <col min="12" max="12" width="12.28515625" customWidth="1"/>
    <col min="13" max="13" width="14.5703125" customWidth="1"/>
    <col min="14" max="14" width="12.140625" customWidth="1"/>
    <col min="15" max="15" width="13.42578125" customWidth="1"/>
    <col min="16" max="16" width="12.140625" customWidth="1"/>
    <col min="17" max="17" width="16" customWidth="1"/>
    <col min="18" max="18" width="12.140625" customWidth="1"/>
    <col min="19" max="19" width="15.85546875" customWidth="1"/>
    <col min="20" max="20" width="11.85546875" customWidth="1"/>
    <col min="21" max="21" width="17.7109375" customWidth="1"/>
    <col min="22" max="22" width="11.85546875" customWidth="1"/>
    <col min="23" max="23" width="18" customWidth="1"/>
    <col min="24" max="24" width="14" customWidth="1"/>
    <col min="25" max="25" width="19.5703125" customWidth="1"/>
  </cols>
  <sheetData>
    <row r="1" spans="1:32" ht="18" x14ac:dyDescent="0.25">
      <c r="A1" s="342" t="str">
        <f>NACIONAL!A1</f>
        <v>BONO ESPECIAL 2019</v>
      </c>
      <c r="B1" s="342"/>
      <c r="C1" s="342"/>
      <c r="D1" s="342"/>
      <c r="E1" s="342"/>
      <c r="F1" s="342"/>
      <c r="G1" s="342"/>
      <c r="H1" s="342"/>
      <c r="I1" s="342"/>
      <c r="J1" s="342"/>
      <c r="K1" s="342"/>
      <c r="L1" s="342"/>
      <c r="M1" s="342"/>
      <c r="N1" s="342"/>
      <c r="O1" s="342"/>
      <c r="P1" s="342"/>
      <c r="Q1" s="342"/>
      <c r="R1" s="342"/>
      <c r="S1" s="342"/>
      <c r="T1" s="342"/>
      <c r="U1" s="342"/>
      <c r="V1" s="342"/>
      <c r="W1" s="342"/>
      <c r="X1" s="342"/>
      <c r="Y1" s="342"/>
    </row>
    <row r="2" spans="1:32" ht="18" x14ac:dyDescent="0.25">
      <c r="A2" s="342" t="str">
        <f>NACIONAL!A2</f>
        <v>Ley Nº 21.196 Artículo 76º</v>
      </c>
      <c r="B2" s="342"/>
      <c r="C2" s="342"/>
      <c r="D2" s="342"/>
      <c r="E2" s="342"/>
      <c r="F2" s="342"/>
      <c r="G2" s="342"/>
      <c r="H2" s="342"/>
      <c r="I2" s="342"/>
      <c r="J2" s="342"/>
      <c r="K2" s="342"/>
      <c r="L2" s="342"/>
      <c r="M2" s="342"/>
      <c r="N2" s="342"/>
      <c r="O2" s="342"/>
      <c r="P2" s="342"/>
      <c r="Q2" s="342"/>
      <c r="R2" s="342"/>
      <c r="S2" s="342"/>
      <c r="T2" s="342"/>
      <c r="U2" s="342"/>
      <c r="V2" s="342"/>
      <c r="W2" s="342"/>
      <c r="X2" s="342"/>
      <c r="Y2" s="342"/>
    </row>
    <row r="4" spans="1:32" ht="18" x14ac:dyDescent="0.25">
      <c r="A4" s="342" t="s">
        <v>392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342"/>
      <c r="M4" s="342"/>
      <c r="N4" s="342"/>
      <c r="O4" s="342"/>
      <c r="P4" s="342"/>
      <c r="Q4" s="342"/>
      <c r="R4" s="342"/>
      <c r="S4" s="342"/>
      <c r="T4" s="342"/>
      <c r="U4" s="342"/>
      <c r="V4" s="342"/>
      <c r="W4" s="342"/>
      <c r="X4" s="342"/>
      <c r="Y4" s="342"/>
    </row>
    <row r="5" spans="1:32" ht="13.5" thickBot="1" x14ac:dyDescent="0.25"/>
    <row r="6" spans="1:32" ht="15.75" customHeight="1" thickBot="1" x14ac:dyDescent="0.25">
      <c r="A6" s="351" t="s">
        <v>0</v>
      </c>
      <c r="B6" s="365" t="s">
        <v>405</v>
      </c>
      <c r="C6" s="353" t="s">
        <v>1</v>
      </c>
      <c r="D6" s="336" t="s">
        <v>2</v>
      </c>
      <c r="E6" s="337"/>
      <c r="F6" s="337"/>
      <c r="G6" s="338"/>
      <c r="H6" s="339" t="s">
        <v>3</v>
      </c>
      <c r="I6" s="340"/>
      <c r="J6" s="340"/>
      <c r="K6" s="341"/>
      <c r="L6" s="343" t="s">
        <v>4</v>
      </c>
      <c r="M6" s="344"/>
      <c r="N6" s="344"/>
      <c r="O6" s="345"/>
      <c r="P6" s="346" t="s">
        <v>5</v>
      </c>
      <c r="Q6" s="347"/>
      <c r="R6" s="347"/>
      <c r="S6" s="348"/>
      <c r="T6" s="355" t="s">
        <v>731</v>
      </c>
      <c r="U6" s="356"/>
      <c r="V6" s="356"/>
      <c r="W6" s="357"/>
      <c r="X6" s="349" t="s">
        <v>355</v>
      </c>
      <c r="Y6" s="350"/>
    </row>
    <row r="7" spans="1:32" s="31" customFormat="1" ht="100.5" customHeight="1" thickBot="1" x14ac:dyDescent="0.25">
      <c r="A7" s="352"/>
      <c r="B7" s="366"/>
      <c r="C7" s="354"/>
      <c r="D7" s="91" t="str">
        <f>NACIONAL!C7</f>
        <v>Pers. Remun Liq. &lt;= a $ 702.227 Noviembre</v>
      </c>
      <c r="E7" s="92" t="str">
        <f>NACIONAL!D7</f>
        <v>Monto Bono Esp. $ 190.180</v>
      </c>
      <c r="F7" s="92" t="str">
        <f>NACIONAL!E7</f>
        <v>Pers. Remun Liq. &gt; a $ 702.227 y Rem Bruta &lt;= $ 2.557.475</v>
      </c>
      <c r="G7" s="93" t="str">
        <f>NACIONAL!F7</f>
        <v>Monto Bono Esp. $ 94.062</v>
      </c>
      <c r="H7" s="91" t="str">
        <f>NACIONAL!G7</f>
        <v>Pers. Remun Liq. &lt;= a $ 702.227 Noviembre</v>
      </c>
      <c r="I7" s="92" t="str">
        <f>NACIONAL!H7</f>
        <v>Monto Bono Esp. $ 190.180</v>
      </c>
      <c r="J7" s="92" t="str">
        <f>NACIONAL!I7</f>
        <v>Pers. Remun Liq. &gt; a $ 702.227 y Rem Bruta &lt;= $ 2.557.475</v>
      </c>
      <c r="K7" s="93" t="str">
        <f>NACIONAL!J7</f>
        <v>Monto Bono Esp. $ 94.062</v>
      </c>
      <c r="L7" s="91" t="str">
        <f>NACIONAL!K7</f>
        <v>Pers. Remun Liq. &lt;= a $ 702.227 Noviembre</v>
      </c>
      <c r="M7" s="92" t="str">
        <f>NACIONAL!L7</f>
        <v>Monto Bono Esp. $ 190.180</v>
      </c>
      <c r="N7" s="92" t="str">
        <f>NACIONAL!M7</f>
        <v>Pers. Remun Liq. &gt; a $ 702.227 y Rem Bruta &lt;= $ 2.557.475</v>
      </c>
      <c r="O7" s="93" t="str">
        <f>NACIONAL!N7</f>
        <v>Monto Bono Esp. $ 94.062</v>
      </c>
      <c r="P7" s="91" t="str">
        <f>NACIONAL!O7</f>
        <v>Pers. Remun Liq. &lt;= a $ 702.227 Noviembre</v>
      </c>
      <c r="Q7" s="92" t="str">
        <f>NACIONAL!P7</f>
        <v>Monto Bono Esp. $ 190.180</v>
      </c>
      <c r="R7" s="92" t="str">
        <f>NACIONAL!Q7</f>
        <v>Pers. Remun Liq. &gt; a $ 702.227 y Rem Bruta &lt;= $ 2.557.475</v>
      </c>
      <c r="S7" s="93" t="str">
        <f>NACIONAL!R7</f>
        <v>Monto Bono Esp. $ 94.062</v>
      </c>
      <c r="T7" s="93" t="str">
        <f>NACIONAL!S7</f>
        <v>Pers. Remun Liq. &lt;= a $ 702.227 Noviembre</v>
      </c>
      <c r="U7" s="93" t="str">
        <f>NACIONAL!T7</f>
        <v>Monto Bono Esp. $ 190.180</v>
      </c>
      <c r="V7" s="93" t="str">
        <f>NACIONAL!U7</f>
        <v>Pers. Remun Liq. &gt; a $ 702.227 y Rem Bruta &lt;= $ 2.557.475</v>
      </c>
      <c r="W7" s="93" t="str">
        <f>NACIONAL!V7</f>
        <v>Monto Bono Esp. $ 94.062</v>
      </c>
      <c r="X7" s="95" t="s">
        <v>6</v>
      </c>
      <c r="Y7" s="96" t="s">
        <v>368</v>
      </c>
    </row>
    <row r="8" spans="1:32" s="31" customFormat="1" x14ac:dyDescent="0.2">
      <c r="A8" s="126">
        <v>7101</v>
      </c>
      <c r="B8" s="127" t="s">
        <v>534</v>
      </c>
      <c r="C8" s="243" t="s">
        <v>109</v>
      </c>
      <c r="D8" s="190">
        <v>1080</v>
      </c>
      <c r="E8" s="147">
        <f>D8*$G$42</f>
        <v>205394400</v>
      </c>
      <c r="F8" s="191">
        <v>1046</v>
      </c>
      <c r="G8" s="157">
        <f>F8*$G$43</f>
        <v>98388852</v>
      </c>
      <c r="H8" s="190">
        <v>444</v>
      </c>
      <c r="I8" s="147">
        <f>H8*$G$42</f>
        <v>84439920</v>
      </c>
      <c r="J8" s="191">
        <v>429</v>
      </c>
      <c r="K8" s="192">
        <f>J8*$G$43</f>
        <v>40352598</v>
      </c>
      <c r="L8" s="160"/>
      <c r="M8" s="147">
        <f>L8*$G$42</f>
        <v>0</v>
      </c>
      <c r="N8" s="150"/>
      <c r="O8" s="157">
        <f>N8*$G$43</f>
        <v>0</v>
      </c>
      <c r="P8" s="190"/>
      <c r="Q8" s="147">
        <f>P8*$G$42</f>
        <v>0</v>
      </c>
      <c r="R8" s="191"/>
      <c r="S8" s="192">
        <f>R8*$G$43</f>
        <v>0</v>
      </c>
      <c r="T8" s="207"/>
      <c r="U8" s="147">
        <f>T8*$G$42</f>
        <v>0</v>
      </c>
      <c r="V8" s="191"/>
      <c r="W8" s="157">
        <f>V8*$G$43</f>
        <v>0</v>
      </c>
      <c r="X8" s="123">
        <f>D8+F8+H8+J8+L8+N8+P8+R8+T8+V8</f>
        <v>2999</v>
      </c>
      <c r="Y8" s="115">
        <f>E8+G8+I8+K8+M8+O8+Q8+S8+U8+W8</f>
        <v>428575770</v>
      </c>
      <c r="Z8" s="32"/>
      <c r="AA8" s="322"/>
      <c r="AB8" s="321"/>
      <c r="AC8" s="321"/>
      <c r="AD8" s="327"/>
      <c r="AE8" s="327"/>
      <c r="AF8" s="32"/>
    </row>
    <row r="9" spans="1:32" s="31" customFormat="1" x14ac:dyDescent="0.2">
      <c r="A9" s="80">
        <v>7102</v>
      </c>
      <c r="B9" s="131" t="s">
        <v>542</v>
      </c>
      <c r="C9" s="82" t="s">
        <v>110</v>
      </c>
      <c r="D9" s="193">
        <v>325</v>
      </c>
      <c r="E9" s="145">
        <f>D9*$G$42</f>
        <v>61808500</v>
      </c>
      <c r="F9" s="188">
        <v>320</v>
      </c>
      <c r="G9" s="158">
        <f>F9*$G$43</f>
        <v>30099840</v>
      </c>
      <c r="H9" s="193">
        <v>52</v>
      </c>
      <c r="I9" s="145">
        <f>H9*$G$42</f>
        <v>9889360</v>
      </c>
      <c r="J9" s="188">
        <v>50</v>
      </c>
      <c r="K9" s="194">
        <f>J9*$G$43</f>
        <v>4703100</v>
      </c>
      <c r="L9" s="161"/>
      <c r="M9" s="145">
        <f>L9*$G$42</f>
        <v>0</v>
      </c>
      <c r="N9" s="134"/>
      <c r="O9" s="158">
        <f>N9*$G$43</f>
        <v>0</v>
      </c>
      <c r="P9" s="193">
        <v>60</v>
      </c>
      <c r="Q9" s="145">
        <f>P9*$G$42</f>
        <v>11410800</v>
      </c>
      <c r="R9" s="188">
        <v>15</v>
      </c>
      <c r="S9" s="194">
        <f>R9*$G$43</f>
        <v>1410930</v>
      </c>
      <c r="T9" s="189">
        <v>40</v>
      </c>
      <c r="U9" s="145">
        <f t="shared" ref="U9:U37" si="0">T9*$G$42</f>
        <v>7607200</v>
      </c>
      <c r="V9" s="188">
        <v>43</v>
      </c>
      <c r="W9" s="158">
        <f t="shared" ref="W9:W37" si="1">V9*$G$43</f>
        <v>4044666</v>
      </c>
      <c r="X9" s="124">
        <f t="shared" ref="X9:X37" si="2">D9+F9+H9+J9+L9+N9+P9+R9+T9+V9</f>
        <v>905</v>
      </c>
      <c r="Y9" s="116">
        <f t="shared" ref="Y9:Y37" si="3">E9+G9+I9+K9+M9+O9+Q9+S9+U9+W9</f>
        <v>130974396</v>
      </c>
      <c r="Z9" s="32"/>
      <c r="AA9" s="322"/>
      <c r="AB9" s="321"/>
      <c r="AC9" s="321"/>
      <c r="AD9" s="327"/>
      <c r="AE9" s="327"/>
      <c r="AF9" s="32"/>
    </row>
    <row r="10" spans="1:32" s="31" customFormat="1" x14ac:dyDescent="0.2">
      <c r="A10" s="80">
        <v>7103</v>
      </c>
      <c r="B10" s="131" t="s">
        <v>538</v>
      </c>
      <c r="C10" s="82" t="s">
        <v>111</v>
      </c>
      <c r="D10" s="193">
        <v>151</v>
      </c>
      <c r="E10" s="145">
        <f t="shared" ref="E10:E37" si="4">D10*$G$42</f>
        <v>28717180</v>
      </c>
      <c r="F10" s="188">
        <v>177</v>
      </c>
      <c r="G10" s="158">
        <f t="shared" ref="G10:G37" si="5">F10*$G$43</f>
        <v>16648974</v>
      </c>
      <c r="H10" s="193">
        <v>53</v>
      </c>
      <c r="I10" s="145">
        <f t="shared" ref="I10:I37" si="6">H10*$G$42</f>
        <v>10079540</v>
      </c>
      <c r="J10" s="188">
        <v>46</v>
      </c>
      <c r="K10" s="194">
        <f t="shared" ref="K10:K37" si="7">J10*$G$43</f>
        <v>4326852</v>
      </c>
      <c r="L10" s="161"/>
      <c r="M10" s="145">
        <f t="shared" ref="M10:M37" si="8">L10*$G$42</f>
        <v>0</v>
      </c>
      <c r="N10" s="134"/>
      <c r="O10" s="158">
        <f t="shared" ref="O10:O37" si="9">N10*$G$43</f>
        <v>0</v>
      </c>
      <c r="P10" s="193">
        <v>28</v>
      </c>
      <c r="Q10" s="145">
        <f t="shared" ref="Q10:Q37" si="10">P10*$G$42</f>
        <v>5325040</v>
      </c>
      <c r="R10" s="188">
        <v>7</v>
      </c>
      <c r="S10" s="194">
        <f t="shared" ref="S10:S37" si="11">R10*$G$43</f>
        <v>658434</v>
      </c>
      <c r="T10" s="189">
        <v>32</v>
      </c>
      <c r="U10" s="145">
        <f t="shared" si="0"/>
        <v>6085760</v>
      </c>
      <c r="V10" s="188">
        <v>23</v>
      </c>
      <c r="W10" s="158">
        <f t="shared" si="1"/>
        <v>2163426</v>
      </c>
      <c r="X10" s="124">
        <f t="shared" si="2"/>
        <v>517</v>
      </c>
      <c r="Y10" s="116">
        <f t="shared" si="3"/>
        <v>74005206</v>
      </c>
      <c r="Z10" s="32"/>
      <c r="AA10" s="322"/>
      <c r="AB10" s="321"/>
      <c r="AC10" s="321"/>
      <c r="AD10" s="327"/>
      <c r="AE10" s="327"/>
      <c r="AF10" s="32"/>
    </row>
    <row r="11" spans="1:32" s="31" customFormat="1" x14ac:dyDescent="0.2">
      <c r="A11" s="80">
        <v>7104</v>
      </c>
      <c r="B11" s="131" t="s">
        <v>471</v>
      </c>
      <c r="C11" s="82" t="s">
        <v>112</v>
      </c>
      <c r="D11" s="193">
        <v>111</v>
      </c>
      <c r="E11" s="145">
        <f t="shared" si="4"/>
        <v>21109980</v>
      </c>
      <c r="F11" s="188">
        <v>138</v>
      </c>
      <c r="G11" s="158">
        <f t="shared" si="5"/>
        <v>12980556</v>
      </c>
      <c r="H11" s="193">
        <v>62</v>
      </c>
      <c r="I11" s="145">
        <f t="shared" si="6"/>
        <v>11791160</v>
      </c>
      <c r="J11" s="188">
        <v>38</v>
      </c>
      <c r="K11" s="194">
        <f t="shared" si="7"/>
        <v>3574356</v>
      </c>
      <c r="L11" s="161"/>
      <c r="M11" s="145">
        <f t="shared" si="8"/>
        <v>0</v>
      </c>
      <c r="N11" s="134"/>
      <c r="O11" s="158">
        <f t="shared" si="9"/>
        <v>0</v>
      </c>
      <c r="P11" s="193">
        <v>17</v>
      </c>
      <c r="Q11" s="145">
        <f t="shared" si="10"/>
        <v>3233060</v>
      </c>
      <c r="R11" s="188">
        <v>7</v>
      </c>
      <c r="S11" s="194">
        <f t="shared" si="11"/>
        <v>658434</v>
      </c>
      <c r="T11" s="189">
        <v>22</v>
      </c>
      <c r="U11" s="145">
        <f t="shared" si="0"/>
        <v>4183960</v>
      </c>
      <c r="V11" s="188">
        <v>17</v>
      </c>
      <c r="W11" s="158">
        <f t="shared" si="1"/>
        <v>1599054</v>
      </c>
      <c r="X11" s="124">
        <f t="shared" si="2"/>
        <v>412</v>
      </c>
      <c r="Y11" s="116">
        <f t="shared" si="3"/>
        <v>59130560</v>
      </c>
      <c r="Z11" s="32"/>
      <c r="AA11" s="322"/>
      <c r="AB11" s="321"/>
      <c r="AC11" s="321"/>
      <c r="AD11" s="327"/>
      <c r="AE11" s="327"/>
      <c r="AF11" s="32"/>
    </row>
    <row r="12" spans="1:32" s="31" customFormat="1" x14ac:dyDescent="0.2">
      <c r="A12" s="80">
        <v>7105</v>
      </c>
      <c r="B12" s="131" t="s">
        <v>536</v>
      </c>
      <c r="C12" s="82" t="s">
        <v>113</v>
      </c>
      <c r="D12" s="193">
        <v>83</v>
      </c>
      <c r="E12" s="145">
        <f t="shared" si="4"/>
        <v>15784940</v>
      </c>
      <c r="F12" s="188">
        <v>118</v>
      </c>
      <c r="G12" s="158">
        <f t="shared" si="5"/>
        <v>11099316</v>
      </c>
      <c r="H12" s="193">
        <v>19</v>
      </c>
      <c r="I12" s="145">
        <f t="shared" si="6"/>
        <v>3613420</v>
      </c>
      <c r="J12" s="188">
        <v>25</v>
      </c>
      <c r="K12" s="194">
        <f t="shared" si="7"/>
        <v>2351550</v>
      </c>
      <c r="L12" s="161"/>
      <c r="M12" s="145">
        <f t="shared" si="8"/>
        <v>0</v>
      </c>
      <c r="N12" s="134"/>
      <c r="O12" s="158">
        <f t="shared" si="9"/>
        <v>0</v>
      </c>
      <c r="P12" s="193">
        <v>20</v>
      </c>
      <c r="Q12" s="145">
        <f t="shared" si="10"/>
        <v>3803600</v>
      </c>
      <c r="R12" s="188">
        <v>7</v>
      </c>
      <c r="S12" s="194">
        <f t="shared" si="11"/>
        <v>658434</v>
      </c>
      <c r="T12" s="189"/>
      <c r="U12" s="145">
        <f t="shared" si="0"/>
        <v>0</v>
      </c>
      <c r="V12" s="188"/>
      <c r="W12" s="158">
        <f t="shared" si="1"/>
        <v>0</v>
      </c>
      <c r="X12" s="124">
        <f t="shared" si="2"/>
        <v>272</v>
      </c>
      <c r="Y12" s="116">
        <f t="shared" si="3"/>
        <v>37311260</v>
      </c>
      <c r="Z12" s="32"/>
      <c r="AA12" s="322"/>
      <c r="AB12" s="321"/>
      <c r="AC12" s="321"/>
      <c r="AD12" s="327"/>
      <c r="AE12" s="327"/>
      <c r="AF12" s="32"/>
    </row>
    <row r="13" spans="1:32" s="31" customFormat="1" x14ac:dyDescent="0.2">
      <c r="A13" s="80">
        <v>7106</v>
      </c>
      <c r="B13" s="131" t="s">
        <v>545</v>
      </c>
      <c r="C13" s="82" t="s">
        <v>114</v>
      </c>
      <c r="D13" s="193">
        <v>72</v>
      </c>
      <c r="E13" s="145">
        <f t="shared" si="4"/>
        <v>13692960</v>
      </c>
      <c r="F13" s="188">
        <v>77</v>
      </c>
      <c r="G13" s="158">
        <f t="shared" si="5"/>
        <v>7242774</v>
      </c>
      <c r="H13" s="193">
        <v>28</v>
      </c>
      <c r="I13" s="145">
        <f t="shared" si="6"/>
        <v>5325040</v>
      </c>
      <c r="J13" s="188">
        <v>35</v>
      </c>
      <c r="K13" s="194">
        <f t="shared" si="7"/>
        <v>3292170</v>
      </c>
      <c r="L13" s="161"/>
      <c r="M13" s="145">
        <f t="shared" si="8"/>
        <v>0</v>
      </c>
      <c r="N13" s="134"/>
      <c r="O13" s="158">
        <f t="shared" si="9"/>
        <v>0</v>
      </c>
      <c r="P13" s="193">
        <v>6</v>
      </c>
      <c r="Q13" s="145">
        <f t="shared" si="10"/>
        <v>1141080</v>
      </c>
      <c r="R13" s="188">
        <v>1</v>
      </c>
      <c r="S13" s="194">
        <f t="shared" si="11"/>
        <v>94062</v>
      </c>
      <c r="T13" s="189">
        <v>22</v>
      </c>
      <c r="U13" s="145">
        <f t="shared" si="0"/>
        <v>4183960</v>
      </c>
      <c r="V13" s="188">
        <v>35</v>
      </c>
      <c r="W13" s="158">
        <f t="shared" si="1"/>
        <v>3292170</v>
      </c>
      <c r="X13" s="124">
        <f t="shared" si="2"/>
        <v>276</v>
      </c>
      <c r="Y13" s="116">
        <f t="shared" si="3"/>
        <v>38264216</v>
      </c>
      <c r="Z13" s="32"/>
      <c r="AA13" s="322"/>
      <c r="AB13" s="321"/>
      <c r="AC13" s="321"/>
      <c r="AD13" s="327"/>
      <c r="AE13" s="327"/>
      <c r="AF13" s="32"/>
    </row>
    <row r="14" spans="1:32" s="31" customFormat="1" x14ac:dyDescent="0.2">
      <c r="A14" s="80">
        <v>7107</v>
      </c>
      <c r="B14" s="131" t="s">
        <v>535</v>
      </c>
      <c r="C14" s="82" t="s">
        <v>115</v>
      </c>
      <c r="D14" s="193">
        <v>129</v>
      </c>
      <c r="E14" s="145">
        <f t="shared" si="4"/>
        <v>24533220</v>
      </c>
      <c r="F14" s="188">
        <v>183</v>
      </c>
      <c r="G14" s="158">
        <f t="shared" si="5"/>
        <v>17213346</v>
      </c>
      <c r="H14" s="193">
        <v>13</v>
      </c>
      <c r="I14" s="145">
        <f t="shared" si="6"/>
        <v>2472340</v>
      </c>
      <c r="J14" s="188">
        <v>21</v>
      </c>
      <c r="K14" s="194">
        <f t="shared" si="7"/>
        <v>1975302</v>
      </c>
      <c r="L14" s="161"/>
      <c r="M14" s="145">
        <f t="shared" si="8"/>
        <v>0</v>
      </c>
      <c r="N14" s="134"/>
      <c r="O14" s="158">
        <f t="shared" si="9"/>
        <v>0</v>
      </c>
      <c r="P14" s="193">
        <v>32</v>
      </c>
      <c r="Q14" s="145">
        <f t="shared" si="10"/>
        <v>6085760</v>
      </c>
      <c r="R14" s="188">
        <v>10</v>
      </c>
      <c r="S14" s="194">
        <f t="shared" si="11"/>
        <v>940620</v>
      </c>
      <c r="T14" s="189"/>
      <c r="U14" s="145">
        <f t="shared" si="0"/>
        <v>0</v>
      </c>
      <c r="V14" s="188"/>
      <c r="W14" s="158">
        <f t="shared" si="1"/>
        <v>0</v>
      </c>
      <c r="X14" s="124">
        <f t="shared" si="2"/>
        <v>388</v>
      </c>
      <c r="Y14" s="116">
        <f t="shared" si="3"/>
        <v>53220588</v>
      </c>
      <c r="Z14" s="32"/>
      <c r="AA14" s="322"/>
      <c r="AB14" s="321"/>
      <c r="AC14" s="321"/>
      <c r="AD14" s="327"/>
      <c r="AE14" s="327"/>
      <c r="AF14" s="32"/>
    </row>
    <row r="15" spans="1:32" s="31" customFormat="1" x14ac:dyDescent="0.2">
      <c r="A15" s="80">
        <v>7108</v>
      </c>
      <c r="B15" s="131" t="s">
        <v>537</v>
      </c>
      <c r="C15" s="82" t="s">
        <v>116</v>
      </c>
      <c r="D15" s="193">
        <v>293</v>
      </c>
      <c r="E15" s="145">
        <f t="shared" si="4"/>
        <v>55722740</v>
      </c>
      <c r="F15" s="188">
        <v>443</v>
      </c>
      <c r="G15" s="158">
        <f t="shared" si="5"/>
        <v>41669466</v>
      </c>
      <c r="H15" s="193">
        <v>79</v>
      </c>
      <c r="I15" s="145">
        <f t="shared" si="6"/>
        <v>15024220</v>
      </c>
      <c r="J15" s="188">
        <v>95</v>
      </c>
      <c r="K15" s="194">
        <f t="shared" si="7"/>
        <v>8935890</v>
      </c>
      <c r="L15" s="161"/>
      <c r="M15" s="145">
        <f t="shared" si="8"/>
        <v>0</v>
      </c>
      <c r="N15" s="134"/>
      <c r="O15" s="158">
        <f t="shared" si="9"/>
        <v>0</v>
      </c>
      <c r="P15" s="193">
        <v>91</v>
      </c>
      <c r="Q15" s="145">
        <f t="shared" si="10"/>
        <v>17306380</v>
      </c>
      <c r="R15" s="188">
        <v>34</v>
      </c>
      <c r="S15" s="194">
        <f t="shared" si="11"/>
        <v>3198108</v>
      </c>
      <c r="T15" s="189">
        <v>48</v>
      </c>
      <c r="U15" s="145">
        <f t="shared" si="0"/>
        <v>9128640</v>
      </c>
      <c r="V15" s="188">
        <v>49</v>
      </c>
      <c r="W15" s="158">
        <f t="shared" si="1"/>
        <v>4609038</v>
      </c>
      <c r="X15" s="124">
        <f t="shared" si="2"/>
        <v>1132</v>
      </c>
      <c r="Y15" s="116">
        <f t="shared" si="3"/>
        <v>155594482</v>
      </c>
      <c r="Z15" s="32"/>
      <c r="AA15" s="322"/>
      <c r="AB15" s="321"/>
      <c r="AC15" s="321"/>
      <c r="AD15" s="327"/>
      <c r="AE15" s="327"/>
      <c r="AF15" s="32"/>
    </row>
    <row r="16" spans="1:32" s="31" customFormat="1" x14ac:dyDescent="0.2">
      <c r="A16" s="80">
        <v>7109</v>
      </c>
      <c r="B16" s="131" t="s">
        <v>541</v>
      </c>
      <c r="C16" s="82" t="s">
        <v>117</v>
      </c>
      <c r="D16" s="193">
        <v>173</v>
      </c>
      <c r="E16" s="145">
        <f t="shared" si="4"/>
        <v>32901140</v>
      </c>
      <c r="F16" s="188">
        <v>226</v>
      </c>
      <c r="G16" s="158">
        <f t="shared" si="5"/>
        <v>21258012</v>
      </c>
      <c r="H16" s="193">
        <v>108</v>
      </c>
      <c r="I16" s="145">
        <f t="shared" si="6"/>
        <v>20539440</v>
      </c>
      <c r="J16" s="188">
        <v>49</v>
      </c>
      <c r="K16" s="194">
        <f t="shared" si="7"/>
        <v>4609038</v>
      </c>
      <c r="L16" s="161"/>
      <c r="M16" s="145">
        <f t="shared" si="8"/>
        <v>0</v>
      </c>
      <c r="N16" s="134"/>
      <c r="O16" s="158">
        <f t="shared" si="9"/>
        <v>0</v>
      </c>
      <c r="P16" s="193">
        <v>63</v>
      </c>
      <c r="Q16" s="145">
        <f t="shared" si="10"/>
        <v>11981340</v>
      </c>
      <c r="R16" s="188">
        <v>11</v>
      </c>
      <c r="S16" s="194">
        <f t="shared" si="11"/>
        <v>1034682</v>
      </c>
      <c r="T16" s="189">
        <v>39</v>
      </c>
      <c r="U16" s="145">
        <f t="shared" si="0"/>
        <v>7417020</v>
      </c>
      <c r="V16" s="188">
        <v>37</v>
      </c>
      <c r="W16" s="158">
        <f t="shared" si="1"/>
        <v>3480294</v>
      </c>
      <c r="X16" s="124">
        <f t="shared" si="2"/>
        <v>706</v>
      </c>
      <c r="Y16" s="116">
        <f t="shared" si="3"/>
        <v>103220966</v>
      </c>
      <c r="Z16" s="32"/>
      <c r="AA16" s="322"/>
      <c r="AB16" s="321"/>
      <c r="AC16" s="321"/>
      <c r="AD16" s="327"/>
      <c r="AE16" s="327"/>
      <c r="AF16" s="32"/>
    </row>
    <row r="17" spans="1:32" s="31" customFormat="1" x14ac:dyDescent="0.2">
      <c r="A17" s="80">
        <v>7201</v>
      </c>
      <c r="B17" s="131" t="s">
        <v>417</v>
      </c>
      <c r="C17" s="82" t="s">
        <v>118</v>
      </c>
      <c r="D17" s="193">
        <v>1740</v>
      </c>
      <c r="E17" s="145">
        <f t="shared" si="4"/>
        <v>330913200</v>
      </c>
      <c r="F17" s="188">
        <v>1717</v>
      </c>
      <c r="G17" s="158">
        <f t="shared" si="5"/>
        <v>161504454</v>
      </c>
      <c r="H17" s="193">
        <v>570</v>
      </c>
      <c r="I17" s="145">
        <f t="shared" si="6"/>
        <v>108402600</v>
      </c>
      <c r="J17" s="188">
        <v>500</v>
      </c>
      <c r="K17" s="194">
        <f t="shared" si="7"/>
        <v>47031000</v>
      </c>
      <c r="L17" s="162">
        <v>47</v>
      </c>
      <c r="M17" s="145">
        <f t="shared" si="8"/>
        <v>8938460</v>
      </c>
      <c r="N17" s="135">
        <v>3</v>
      </c>
      <c r="O17" s="158">
        <f t="shared" si="9"/>
        <v>282186</v>
      </c>
      <c r="P17" s="193">
        <v>136</v>
      </c>
      <c r="Q17" s="145">
        <f t="shared" si="10"/>
        <v>25864480</v>
      </c>
      <c r="R17" s="188">
        <v>14</v>
      </c>
      <c r="S17" s="194">
        <f t="shared" si="11"/>
        <v>1316868</v>
      </c>
      <c r="T17" s="189">
        <v>193</v>
      </c>
      <c r="U17" s="145">
        <f t="shared" si="0"/>
        <v>36704740</v>
      </c>
      <c r="V17" s="188">
        <v>183</v>
      </c>
      <c r="W17" s="158">
        <f t="shared" si="1"/>
        <v>17213346</v>
      </c>
      <c r="X17" s="124">
        <f t="shared" si="2"/>
        <v>5103</v>
      </c>
      <c r="Y17" s="116">
        <f t="shared" si="3"/>
        <v>738171334</v>
      </c>
      <c r="Z17" s="32"/>
      <c r="AA17" s="322"/>
      <c r="AB17" s="321"/>
      <c r="AC17" s="321"/>
      <c r="AD17" s="327"/>
      <c r="AE17" s="327"/>
      <c r="AF17" s="32"/>
    </row>
    <row r="18" spans="1:32" s="31" customFormat="1" x14ac:dyDescent="0.2">
      <c r="A18" s="80">
        <v>7202</v>
      </c>
      <c r="B18" s="131" t="s">
        <v>530</v>
      </c>
      <c r="C18" s="82" t="s">
        <v>119</v>
      </c>
      <c r="D18" s="193">
        <v>669</v>
      </c>
      <c r="E18" s="145">
        <f t="shared" si="4"/>
        <v>127230420</v>
      </c>
      <c r="F18" s="188">
        <v>516</v>
      </c>
      <c r="G18" s="158">
        <f t="shared" si="5"/>
        <v>48535992</v>
      </c>
      <c r="H18" s="193">
        <v>145</v>
      </c>
      <c r="I18" s="145">
        <f t="shared" si="6"/>
        <v>27576100</v>
      </c>
      <c r="J18" s="188">
        <v>162</v>
      </c>
      <c r="K18" s="194">
        <f t="shared" si="7"/>
        <v>15238044</v>
      </c>
      <c r="L18" s="161"/>
      <c r="M18" s="145">
        <f t="shared" si="8"/>
        <v>0</v>
      </c>
      <c r="N18" s="134"/>
      <c r="O18" s="158">
        <f t="shared" si="9"/>
        <v>0</v>
      </c>
      <c r="P18" s="193">
        <v>10</v>
      </c>
      <c r="Q18" s="145">
        <f t="shared" si="10"/>
        <v>1901800</v>
      </c>
      <c r="R18" s="188">
        <v>38</v>
      </c>
      <c r="S18" s="194">
        <f t="shared" si="11"/>
        <v>3574356</v>
      </c>
      <c r="T18" s="189"/>
      <c r="U18" s="145">
        <f t="shared" si="0"/>
        <v>0</v>
      </c>
      <c r="V18" s="188"/>
      <c r="W18" s="158">
        <f t="shared" si="1"/>
        <v>0</v>
      </c>
      <c r="X18" s="124">
        <f t="shared" si="2"/>
        <v>1540</v>
      </c>
      <c r="Y18" s="116">
        <f t="shared" si="3"/>
        <v>224056712</v>
      </c>
      <c r="Z18" s="32"/>
      <c r="AA18" s="322"/>
      <c r="AB18" s="321"/>
      <c r="AC18" s="321"/>
      <c r="AD18" s="327"/>
      <c r="AE18" s="327"/>
      <c r="AF18" s="32"/>
    </row>
    <row r="19" spans="1:32" s="31" customFormat="1" x14ac:dyDescent="0.2">
      <c r="A19" s="80">
        <v>7203</v>
      </c>
      <c r="B19" s="131" t="s">
        <v>526</v>
      </c>
      <c r="C19" s="82" t="s">
        <v>120</v>
      </c>
      <c r="D19" s="193">
        <v>108</v>
      </c>
      <c r="E19" s="145">
        <f t="shared" si="4"/>
        <v>20539440</v>
      </c>
      <c r="F19" s="188">
        <v>105</v>
      </c>
      <c r="G19" s="158">
        <f t="shared" si="5"/>
        <v>9876510</v>
      </c>
      <c r="H19" s="193">
        <v>29</v>
      </c>
      <c r="I19" s="145">
        <f t="shared" si="6"/>
        <v>5515220</v>
      </c>
      <c r="J19" s="188">
        <v>30</v>
      </c>
      <c r="K19" s="194">
        <f t="shared" si="7"/>
        <v>2821860</v>
      </c>
      <c r="L19" s="161"/>
      <c r="M19" s="145">
        <f t="shared" si="8"/>
        <v>0</v>
      </c>
      <c r="N19" s="134"/>
      <c r="O19" s="158">
        <f t="shared" si="9"/>
        <v>0</v>
      </c>
      <c r="P19" s="193">
        <v>12</v>
      </c>
      <c r="Q19" s="145">
        <f t="shared" si="10"/>
        <v>2282160</v>
      </c>
      <c r="R19" s="188">
        <v>3</v>
      </c>
      <c r="S19" s="194">
        <f t="shared" si="11"/>
        <v>282186</v>
      </c>
      <c r="T19" s="189"/>
      <c r="U19" s="145">
        <f t="shared" si="0"/>
        <v>0</v>
      </c>
      <c r="V19" s="188"/>
      <c r="W19" s="158">
        <f t="shared" si="1"/>
        <v>0</v>
      </c>
      <c r="X19" s="124">
        <f t="shared" si="2"/>
        <v>287</v>
      </c>
      <c r="Y19" s="116">
        <f t="shared" si="3"/>
        <v>41317376</v>
      </c>
      <c r="Z19" s="32"/>
      <c r="AA19" s="322"/>
      <c r="AB19" s="321"/>
      <c r="AC19" s="321"/>
      <c r="AD19" s="327"/>
      <c r="AE19" s="327"/>
      <c r="AF19" s="32"/>
    </row>
    <row r="20" spans="1:32" s="31" customFormat="1" x14ac:dyDescent="0.2">
      <c r="A20" s="80">
        <v>7204</v>
      </c>
      <c r="B20" s="131" t="s">
        <v>529</v>
      </c>
      <c r="C20" s="82" t="s">
        <v>121</v>
      </c>
      <c r="D20" s="193">
        <v>201</v>
      </c>
      <c r="E20" s="145">
        <f t="shared" si="4"/>
        <v>38226180</v>
      </c>
      <c r="F20" s="188">
        <v>191</v>
      </c>
      <c r="G20" s="158">
        <f t="shared" si="5"/>
        <v>17965842</v>
      </c>
      <c r="H20" s="193">
        <v>67</v>
      </c>
      <c r="I20" s="145">
        <f t="shared" si="6"/>
        <v>12742060</v>
      </c>
      <c r="J20" s="188">
        <v>24</v>
      </c>
      <c r="K20" s="194">
        <f t="shared" si="7"/>
        <v>2257488</v>
      </c>
      <c r="L20" s="161"/>
      <c r="M20" s="145">
        <f t="shared" si="8"/>
        <v>0</v>
      </c>
      <c r="N20" s="134"/>
      <c r="O20" s="158">
        <f t="shared" si="9"/>
        <v>0</v>
      </c>
      <c r="P20" s="193">
        <v>30</v>
      </c>
      <c r="Q20" s="145">
        <f t="shared" si="10"/>
        <v>5705400</v>
      </c>
      <c r="R20" s="188">
        <v>10</v>
      </c>
      <c r="S20" s="194">
        <f t="shared" si="11"/>
        <v>940620</v>
      </c>
      <c r="T20" s="189">
        <v>59</v>
      </c>
      <c r="U20" s="145">
        <f t="shared" si="0"/>
        <v>11220620</v>
      </c>
      <c r="V20" s="188">
        <v>25</v>
      </c>
      <c r="W20" s="158">
        <f t="shared" si="1"/>
        <v>2351550</v>
      </c>
      <c r="X20" s="124">
        <f t="shared" si="2"/>
        <v>607</v>
      </c>
      <c r="Y20" s="116">
        <f t="shared" si="3"/>
        <v>91409760</v>
      </c>
      <c r="Z20" s="32"/>
      <c r="AA20" s="322"/>
      <c r="AB20" s="321"/>
      <c r="AC20" s="321"/>
      <c r="AD20" s="327"/>
      <c r="AE20" s="327"/>
      <c r="AF20" s="32"/>
    </row>
    <row r="21" spans="1:32" s="31" customFormat="1" x14ac:dyDescent="0.2">
      <c r="A21" s="80">
        <v>7205</v>
      </c>
      <c r="B21" s="131" t="s">
        <v>528</v>
      </c>
      <c r="C21" s="82" t="s">
        <v>122</v>
      </c>
      <c r="D21" s="193">
        <v>99</v>
      </c>
      <c r="E21" s="145">
        <f t="shared" si="4"/>
        <v>18827820</v>
      </c>
      <c r="F21" s="188">
        <v>79</v>
      </c>
      <c r="G21" s="158">
        <f t="shared" si="5"/>
        <v>7430898</v>
      </c>
      <c r="H21" s="193">
        <v>31</v>
      </c>
      <c r="I21" s="145">
        <f t="shared" si="6"/>
        <v>5895580</v>
      </c>
      <c r="J21" s="188">
        <v>35</v>
      </c>
      <c r="K21" s="194">
        <f t="shared" si="7"/>
        <v>3292170</v>
      </c>
      <c r="L21" s="161"/>
      <c r="M21" s="145">
        <f t="shared" si="8"/>
        <v>0</v>
      </c>
      <c r="N21" s="134"/>
      <c r="O21" s="158">
        <f t="shared" si="9"/>
        <v>0</v>
      </c>
      <c r="P21" s="193"/>
      <c r="Q21" s="145">
        <f t="shared" si="10"/>
        <v>0</v>
      </c>
      <c r="R21" s="188"/>
      <c r="S21" s="194">
        <f t="shared" si="11"/>
        <v>0</v>
      </c>
      <c r="T21" s="189"/>
      <c r="U21" s="145">
        <f t="shared" si="0"/>
        <v>0</v>
      </c>
      <c r="V21" s="188"/>
      <c r="W21" s="158">
        <f t="shared" si="1"/>
        <v>0</v>
      </c>
      <c r="X21" s="124">
        <f t="shared" si="2"/>
        <v>244</v>
      </c>
      <c r="Y21" s="116">
        <f t="shared" si="3"/>
        <v>35446468</v>
      </c>
      <c r="Z21" s="32"/>
      <c r="AA21" s="322"/>
      <c r="AB21" s="321"/>
      <c r="AC21" s="321"/>
      <c r="AD21" s="327"/>
      <c r="AE21" s="327"/>
      <c r="AF21" s="32"/>
    </row>
    <row r="22" spans="1:32" s="31" customFormat="1" x14ac:dyDescent="0.2">
      <c r="A22" s="80">
        <v>7206</v>
      </c>
      <c r="B22" s="131" t="s">
        <v>525</v>
      </c>
      <c r="C22" s="82" t="s">
        <v>123</v>
      </c>
      <c r="D22" s="193">
        <v>207</v>
      </c>
      <c r="E22" s="145">
        <f t="shared" si="4"/>
        <v>39367260</v>
      </c>
      <c r="F22" s="188">
        <v>215</v>
      </c>
      <c r="G22" s="158">
        <f t="shared" si="5"/>
        <v>20223330</v>
      </c>
      <c r="H22" s="193">
        <v>141</v>
      </c>
      <c r="I22" s="145">
        <f t="shared" si="6"/>
        <v>26815380</v>
      </c>
      <c r="J22" s="188">
        <v>105</v>
      </c>
      <c r="K22" s="194">
        <f t="shared" si="7"/>
        <v>9876510</v>
      </c>
      <c r="L22" s="161"/>
      <c r="M22" s="145">
        <f t="shared" si="8"/>
        <v>0</v>
      </c>
      <c r="N22" s="134"/>
      <c r="O22" s="158">
        <f t="shared" si="9"/>
        <v>0</v>
      </c>
      <c r="P22" s="193">
        <v>86</v>
      </c>
      <c r="Q22" s="145">
        <f t="shared" si="10"/>
        <v>16355480</v>
      </c>
      <c r="R22" s="188">
        <v>36</v>
      </c>
      <c r="S22" s="194">
        <f t="shared" si="11"/>
        <v>3386232</v>
      </c>
      <c r="T22" s="189">
        <v>26</v>
      </c>
      <c r="U22" s="145">
        <f t="shared" si="0"/>
        <v>4944680</v>
      </c>
      <c r="V22" s="188">
        <v>24</v>
      </c>
      <c r="W22" s="158">
        <f t="shared" si="1"/>
        <v>2257488</v>
      </c>
      <c r="X22" s="124">
        <f t="shared" si="2"/>
        <v>840</v>
      </c>
      <c r="Y22" s="116">
        <f t="shared" si="3"/>
        <v>123226360</v>
      </c>
      <c r="Z22" s="32"/>
      <c r="AA22" s="322"/>
      <c r="AB22" s="321"/>
      <c r="AC22" s="321"/>
      <c r="AD22" s="327"/>
      <c r="AE22" s="327"/>
      <c r="AF22" s="32"/>
    </row>
    <row r="23" spans="1:32" s="31" customFormat="1" x14ac:dyDescent="0.2">
      <c r="A23" s="80">
        <v>7207</v>
      </c>
      <c r="B23" s="131" t="s">
        <v>443</v>
      </c>
      <c r="C23" s="82" t="s">
        <v>124</v>
      </c>
      <c r="D23" s="193">
        <v>103</v>
      </c>
      <c r="E23" s="145">
        <f t="shared" si="4"/>
        <v>19588540</v>
      </c>
      <c r="F23" s="188">
        <v>153</v>
      </c>
      <c r="G23" s="158">
        <f t="shared" si="5"/>
        <v>14391486</v>
      </c>
      <c r="H23" s="193">
        <v>19</v>
      </c>
      <c r="I23" s="145">
        <f t="shared" si="6"/>
        <v>3613420</v>
      </c>
      <c r="J23" s="188">
        <v>24</v>
      </c>
      <c r="K23" s="194">
        <f t="shared" si="7"/>
        <v>2257488</v>
      </c>
      <c r="L23" s="161"/>
      <c r="M23" s="145">
        <f t="shared" si="8"/>
        <v>0</v>
      </c>
      <c r="N23" s="134"/>
      <c r="O23" s="158">
        <f t="shared" si="9"/>
        <v>0</v>
      </c>
      <c r="P23" s="193"/>
      <c r="Q23" s="145">
        <f t="shared" si="10"/>
        <v>0</v>
      </c>
      <c r="R23" s="188"/>
      <c r="S23" s="194">
        <f t="shared" si="11"/>
        <v>0</v>
      </c>
      <c r="T23" s="189"/>
      <c r="U23" s="145">
        <f t="shared" si="0"/>
        <v>0</v>
      </c>
      <c r="V23" s="188"/>
      <c r="W23" s="158">
        <f t="shared" si="1"/>
        <v>0</v>
      </c>
      <c r="X23" s="124">
        <f t="shared" si="2"/>
        <v>299</v>
      </c>
      <c r="Y23" s="116">
        <f t="shared" si="3"/>
        <v>39850934</v>
      </c>
      <c r="Z23" s="32"/>
      <c r="AA23" s="322"/>
      <c r="AB23" s="321"/>
      <c r="AC23" s="321"/>
      <c r="AD23" s="327"/>
      <c r="AE23" s="327"/>
      <c r="AF23" s="32"/>
    </row>
    <row r="24" spans="1:32" s="31" customFormat="1" x14ac:dyDescent="0.2">
      <c r="A24" s="80">
        <v>7208</v>
      </c>
      <c r="B24" s="131" t="s">
        <v>521</v>
      </c>
      <c r="C24" s="82" t="s">
        <v>125</v>
      </c>
      <c r="D24" s="193">
        <v>578</v>
      </c>
      <c r="E24" s="145">
        <f t="shared" si="4"/>
        <v>109924040</v>
      </c>
      <c r="F24" s="188">
        <v>440</v>
      </c>
      <c r="G24" s="158">
        <f t="shared" si="5"/>
        <v>41387280</v>
      </c>
      <c r="H24" s="193">
        <v>115</v>
      </c>
      <c r="I24" s="145">
        <f t="shared" si="6"/>
        <v>21870700</v>
      </c>
      <c r="J24" s="188">
        <v>100</v>
      </c>
      <c r="K24" s="194">
        <f t="shared" si="7"/>
        <v>9406200</v>
      </c>
      <c r="L24" s="161"/>
      <c r="M24" s="145">
        <f t="shared" si="8"/>
        <v>0</v>
      </c>
      <c r="N24" s="134"/>
      <c r="O24" s="158">
        <f t="shared" si="9"/>
        <v>0</v>
      </c>
      <c r="P24" s="193">
        <v>37</v>
      </c>
      <c r="Q24" s="145">
        <f t="shared" si="10"/>
        <v>7036660</v>
      </c>
      <c r="R24" s="188">
        <v>15</v>
      </c>
      <c r="S24" s="194">
        <f t="shared" si="11"/>
        <v>1410930</v>
      </c>
      <c r="T24" s="189">
        <v>37</v>
      </c>
      <c r="U24" s="145">
        <f t="shared" si="0"/>
        <v>7036660</v>
      </c>
      <c r="V24" s="188">
        <v>60</v>
      </c>
      <c r="W24" s="158">
        <f t="shared" si="1"/>
        <v>5643720</v>
      </c>
      <c r="X24" s="124">
        <f t="shared" si="2"/>
        <v>1382</v>
      </c>
      <c r="Y24" s="116">
        <f t="shared" si="3"/>
        <v>203716190</v>
      </c>
      <c r="Z24" s="32"/>
      <c r="AA24" s="322"/>
      <c r="AB24" s="321"/>
      <c r="AC24" s="321"/>
      <c r="AD24" s="327"/>
      <c r="AE24" s="327"/>
      <c r="AF24" s="32"/>
    </row>
    <row r="25" spans="1:32" s="31" customFormat="1" x14ac:dyDescent="0.2">
      <c r="A25" s="80">
        <v>7209</v>
      </c>
      <c r="B25" s="131" t="s">
        <v>523</v>
      </c>
      <c r="C25" s="82" t="s">
        <v>126</v>
      </c>
      <c r="D25" s="193">
        <v>119</v>
      </c>
      <c r="E25" s="145">
        <f t="shared" si="4"/>
        <v>22631420</v>
      </c>
      <c r="F25" s="188">
        <v>92</v>
      </c>
      <c r="G25" s="158">
        <f t="shared" si="5"/>
        <v>8653704</v>
      </c>
      <c r="H25" s="193">
        <v>27</v>
      </c>
      <c r="I25" s="145">
        <f t="shared" si="6"/>
        <v>5134860</v>
      </c>
      <c r="J25" s="188">
        <v>16</v>
      </c>
      <c r="K25" s="194">
        <f t="shared" si="7"/>
        <v>1504992</v>
      </c>
      <c r="L25" s="161"/>
      <c r="M25" s="145">
        <f t="shared" si="8"/>
        <v>0</v>
      </c>
      <c r="N25" s="134"/>
      <c r="O25" s="158">
        <f t="shared" si="9"/>
        <v>0</v>
      </c>
      <c r="P25" s="193">
        <v>5</v>
      </c>
      <c r="Q25" s="145">
        <f t="shared" si="10"/>
        <v>950900</v>
      </c>
      <c r="R25" s="188">
        <v>1</v>
      </c>
      <c r="S25" s="194">
        <f t="shared" si="11"/>
        <v>94062</v>
      </c>
      <c r="T25" s="189">
        <v>13</v>
      </c>
      <c r="U25" s="145">
        <f t="shared" si="0"/>
        <v>2472340</v>
      </c>
      <c r="V25" s="188">
        <v>16</v>
      </c>
      <c r="W25" s="158">
        <f t="shared" si="1"/>
        <v>1504992</v>
      </c>
      <c r="X25" s="124">
        <f t="shared" si="2"/>
        <v>289</v>
      </c>
      <c r="Y25" s="116">
        <f t="shared" si="3"/>
        <v>42947270</v>
      </c>
      <c r="Z25" s="32"/>
      <c r="AA25" s="322"/>
      <c r="AB25" s="321"/>
      <c r="AC25" s="321"/>
      <c r="AD25" s="327"/>
      <c r="AE25" s="327"/>
      <c r="AF25" s="32"/>
    </row>
    <row r="26" spans="1:32" s="31" customFormat="1" x14ac:dyDescent="0.2">
      <c r="A26" s="80">
        <v>7210</v>
      </c>
      <c r="B26" s="131" t="s">
        <v>531</v>
      </c>
      <c r="C26" s="82" t="s">
        <v>127</v>
      </c>
      <c r="D26" s="193">
        <v>153</v>
      </c>
      <c r="E26" s="145">
        <f t="shared" si="4"/>
        <v>29097540</v>
      </c>
      <c r="F26" s="188">
        <v>136</v>
      </c>
      <c r="G26" s="158">
        <f t="shared" si="5"/>
        <v>12792432</v>
      </c>
      <c r="H26" s="193">
        <v>47</v>
      </c>
      <c r="I26" s="145">
        <f t="shared" si="6"/>
        <v>8938460</v>
      </c>
      <c r="J26" s="188">
        <v>25</v>
      </c>
      <c r="K26" s="194">
        <f t="shared" si="7"/>
        <v>2351550</v>
      </c>
      <c r="L26" s="161"/>
      <c r="M26" s="145">
        <f t="shared" si="8"/>
        <v>0</v>
      </c>
      <c r="N26" s="134"/>
      <c r="O26" s="158">
        <f t="shared" si="9"/>
        <v>0</v>
      </c>
      <c r="P26" s="193"/>
      <c r="Q26" s="145">
        <f t="shared" si="10"/>
        <v>0</v>
      </c>
      <c r="R26" s="188"/>
      <c r="S26" s="194">
        <f t="shared" si="11"/>
        <v>0</v>
      </c>
      <c r="T26" s="189">
        <v>21</v>
      </c>
      <c r="U26" s="145">
        <f t="shared" si="0"/>
        <v>3993780</v>
      </c>
      <c r="V26" s="188">
        <v>25</v>
      </c>
      <c r="W26" s="158">
        <f t="shared" si="1"/>
        <v>2351550</v>
      </c>
      <c r="X26" s="124">
        <f t="shared" si="2"/>
        <v>407</v>
      </c>
      <c r="Y26" s="116">
        <f t="shared" si="3"/>
        <v>59525312</v>
      </c>
      <c r="Z26" s="32"/>
      <c r="AA26" s="322"/>
      <c r="AB26" s="321"/>
      <c r="AC26" s="321"/>
      <c r="AD26" s="327"/>
      <c r="AE26" s="327"/>
      <c r="AF26" s="32"/>
    </row>
    <row r="27" spans="1:32" s="31" customFormat="1" x14ac:dyDescent="0.2">
      <c r="A27" s="80">
        <v>7301</v>
      </c>
      <c r="B27" s="131" t="s">
        <v>527</v>
      </c>
      <c r="C27" s="82" t="s">
        <v>128</v>
      </c>
      <c r="D27" s="193">
        <v>1130</v>
      </c>
      <c r="E27" s="145">
        <f t="shared" si="4"/>
        <v>214903400</v>
      </c>
      <c r="F27" s="188">
        <v>920</v>
      </c>
      <c r="G27" s="158">
        <f t="shared" si="5"/>
        <v>86537040</v>
      </c>
      <c r="H27" s="193">
        <v>216</v>
      </c>
      <c r="I27" s="145">
        <f t="shared" si="6"/>
        <v>41078880</v>
      </c>
      <c r="J27" s="188">
        <v>196</v>
      </c>
      <c r="K27" s="194">
        <f t="shared" si="7"/>
        <v>18436152</v>
      </c>
      <c r="L27" s="161"/>
      <c r="M27" s="145">
        <f t="shared" si="8"/>
        <v>0</v>
      </c>
      <c r="N27" s="134"/>
      <c r="O27" s="158">
        <f t="shared" si="9"/>
        <v>0</v>
      </c>
      <c r="P27" s="193">
        <v>205</v>
      </c>
      <c r="Q27" s="145">
        <f t="shared" si="10"/>
        <v>38986900</v>
      </c>
      <c r="R27" s="188">
        <v>60</v>
      </c>
      <c r="S27" s="194">
        <f t="shared" si="11"/>
        <v>5643720</v>
      </c>
      <c r="T27" s="189"/>
      <c r="U27" s="145">
        <f t="shared" si="0"/>
        <v>0</v>
      </c>
      <c r="V27" s="188"/>
      <c r="W27" s="158">
        <f t="shared" si="1"/>
        <v>0</v>
      </c>
      <c r="X27" s="124">
        <f t="shared" si="2"/>
        <v>2727</v>
      </c>
      <c r="Y27" s="116">
        <f t="shared" si="3"/>
        <v>405586092</v>
      </c>
      <c r="Z27" s="32"/>
      <c r="AA27" s="322"/>
      <c r="AB27" s="321"/>
      <c r="AC27" s="321"/>
      <c r="AD27" s="327"/>
      <c r="AE27" s="327"/>
      <c r="AF27" s="32"/>
    </row>
    <row r="28" spans="1:32" s="31" customFormat="1" x14ac:dyDescent="0.2">
      <c r="A28" s="80">
        <v>7302</v>
      </c>
      <c r="B28" s="131" t="s">
        <v>544</v>
      </c>
      <c r="C28" s="82" t="s">
        <v>129</v>
      </c>
      <c r="D28" s="193">
        <v>149</v>
      </c>
      <c r="E28" s="145">
        <f t="shared" si="4"/>
        <v>28336820</v>
      </c>
      <c r="F28" s="188">
        <v>220</v>
      </c>
      <c r="G28" s="158">
        <f t="shared" si="5"/>
        <v>20693640</v>
      </c>
      <c r="H28" s="193">
        <v>153</v>
      </c>
      <c r="I28" s="145">
        <f t="shared" si="6"/>
        <v>29097540</v>
      </c>
      <c r="J28" s="188">
        <v>40</v>
      </c>
      <c r="K28" s="194">
        <f t="shared" si="7"/>
        <v>3762480</v>
      </c>
      <c r="L28" s="161"/>
      <c r="M28" s="145">
        <f t="shared" si="8"/>
        <v>0</v>
      </c>
      <c r="N28" s="134"/>
      <c r="O28" s="158">
        <f t="shared" si="9"/>
        <v>0</v>
      </c>
      <c r="P28" s="193"/>
      <c r="Q28" s="145">
        <f t="shared" si="10"/>
        <v>0</v>
      </c>
      <c r="R28" s="188"/>
      <c r="S28" s="194">
        <f t="shared" si="11"/>
        <v>0</v>
      </c>
      <c r="T28" s="189">
        <v>35</v>
      </c>
      <c r="U28" s="145">
        <f t="shared" si="0"/>
        <v>6656300</v>
      </c>
      <c r="V28" s="188">
        <v>22</v>
      </c>
      <c r="W28" s="158">
        <f t="shared" si="1"/>
        <v>2069364</v>
      </c>
      <c r="X28" s="124">
        <f t="shared" si="2"/>
        <v>619</v>
      </c>
      <c r="Y28" s="116">
        <f t="shared" si="3"/>
        <v>90616144</v>
      </c>
      <c r="Z28" s="32"/>
      <c r="AA28" s="322"/>
      <c r="AB28" s="321"/>
      <c r="AC28" s="321"/>
      <c r="AD28" s="327"/>
      <c r="AE28" s="327"/>
      <c r="AF28" s="32"/>
    </row>
    <row r="29" spans="1:32" s="31" customFormat="1" x14ac:dyDescent="0.2">
      <c r="A29" s="80">
        <v>7303</v>
      </c>
      <c r="B29" s="131" t="s">
        <v>524</v>
      </c>
      <c r="C29" s="82" t="s">
        <v>130</v>
      </c>
      <c r="D29" s="193">
        <v>301</v>
      </c>
      <c r="E29" s="145">
        <f t="shared" si="4"/>
        <v>57244180</v>
      </c>
      <c r="F29" s="188">
        <v>294</v>
      </c>
      <c r="G29" s="158">
        <f t="shared" si="5"/>
        <v>27654228</v>
      </c>
      <c r="H29" s="193">
        <v>135</v>
      </c>
      <c r="I29" s="145">
        <f t="shared" si="6"/>
        <v>25674300</v>
      </c>
      <c r="J29" s="188">
        <v>88</v>
      </c>
      <c r="K29" s="194">
        <f t="shared" si="7"/>
        <v>8277456</v>
      </c>
      <c r="L29" s="161"/>
      <c r="M29" s="145">
        <f t="shared" si="8"/>
        <v>0</v>
      </c>
      <c r="N29" s="134"/>
      <c r="O29" s="158">
        <f t="shared" si="9"/>
        <v>0</v>
      </c>
      <c r="P29" s="193">
        <v>63</v>
      </c>
      <c r="Q29" s="145">
        <f t="shared" si="10"/>
        <v>11981340</v>
      </c>
      <c r="R29" s="188">
        <v>14</v>
      </c>
      <c r="S29" s="194">
        <f t="shared" si="11"/>
        <v>1316868</v>
      </c>
      <c r="T29" s="189">
        <v>44</v>
      </c>
      <c r="U29" s="145">
        <f t="shared" si="0"/>
        <v>8367920</v>
      </c>
      <c r="V29" s="188">
        <v>22</v>
      </c>
      <c r="W29" s="158">
        <f t="shared" si="1"/>
        <v>2069364</v>
      </c>
      <c r="X29" s="124">
        <f t="shared" si="2"/>
        <v>961</v>
      </c>
      <c r="Y29" s="116">
        <f t="shared" si="3"/>
        <v>142585656</v>
      </c>
      <c r="Z29" s="32"/>
      <c r="AA29" s="322"/>
      <c r="AB29" s="321"/>
      <c r="AC29" s="321"/>
      <c r="AD29" s="327"/>
      <c r="AE29" s="327"/>
      <c r="AF29" s="32"/>
    </row>
    <row r="30" spans="1:32" s="31" customFormat="1" x14ac:dyDescent="0.2">
      <c r="A30" s="80">
        <v>7304</v>
      </c>
      <c r="B30" s="131" t="s">
        <v>539</v>
      </c>
      <c r="C30" s="82" t="s">
        <v>131</v>
      </c>
      <c r="D30" s="193">
        <v>440</v>
      </c>
      <c r="E30" s="145">
        <f t="shared" si="4"/>
        <v>83679200</v>
      </c>
      <c r="F30" s="188">
        <v>395</v>
      </c>
      <c r="G30" s="158">
        <f t="shared" si="5"/>
        <v>37154490</v>
      </c>
      <c r="H30" s="193">
        <v>174</v>
      </c>
      <c r="I30" s="145">
        <f t="shared" si="6"/>
        <v>33091320</v>
      </c>
      <c r="J30" s="188">
        <v>87</v>
      </c>
      <c r="K30" s="194">
        <f t="shared" si="7"/>
        <v>8183394</v>
      </c>
      <c r="L30" s="161"/>
      <c r="M30" s="145">
        <f t="shared" si="8"/>
        <v>0</v>
      </c>
      <c r="N30" s="134"/>
      <c r="O30" s="158">
        <f t="shared" si="9"/>
        <v>0</v>
      </c>
      <c r="P30" s="193">
        <v>88</v>
      </c>
      <c r="Q30" s="145">
        <f t="shared" si="10"/>
        <v>16735840</v>
      </c>
      <c r="R30" s="188">
        <v>24</v>
      </c>
      <c r="S30" s="194">
        <f t="shared" si="11"/>
        <v>2257488</v>
      </c>
      <c r="T30" s="189">
        <v>53</v>
      </c>
      <c r="U30" s="145">
        <f t="shared" si="0"/>
        <v>10079540</v>
      </c>
      <c r="V30" s="188">
        <v>27</v>
      </c>
      <c r="W30" s="158">
        <f t="shared" si="1"/>
        <v>2539674</v>
      </c>
      <c r="X30" s="124">
        <f t="shared" si="2"/>
        <v>1288</v>
      </c>
      <c r="Y30" s="116">
        <f t="shared" si="3"/>
        <v>193720946</v>
      </c>
      <c r="Z30" s="32"/>
      <c r="AA30" s="322"/>
      <c r="AB30" s="321"/>
      <c r="AC30" s="321"/>
      <c r="AD30" s="327"/>
      <c r="AE30" s="327"/>
      <c r="AF30" s="32"/>
    </row>
    <row r="31" spans="1:32" s="31" customFormat="1" x14ac:dyDescent="0.2">
      <c r="A31" s="80">
        <v>7305</v>
      </c>
      <c r="B31" s="131" t="s">
        <v>546</v>
      </c>
      <c r="C31" s="82" t="s">
        <v>132</v>
      </c>
      <c r="D31" s="193">
        <v>431</v>
      </c>
      <c r="E31" s="145">
        <f t="shared" si="4"/>
        <v>81967580</v>
      </c>
      <c r="F31" s="188">
        <v>333</v>
      </c>
      <c r="G31" s="158">
        <f t="shared" si="5"/>
        <v>31322646</v>
      </c>
      <c r="H31" s="193">
        <v>183</v>
      </c>
      <c r="I31" s="145">
        <f t="shared" si="6"/>
        <v>34802940</v>
      </c>
      <c r="J31" s="188">
        <v>147</v>
      </c>
      <c r="K31" s="194">
        <f t="shared" si="7"/>
        <v>13827114</v>
      </c>
      <c r="L31" s="161"/>
      <c r="M31" s="145">
        <f t="shared" si="8"/>
        <v>0</v>
      </c>
      <c r="N31" s="134"/>
      <c r="O31" s="158">
        <f t="shared" si="9"/>
        <v>0</v>
      </c>
      <c r="P31" s="193">
        <v>48</v>
      </c>
      <c r="Q31" s="145">
        <f t="shared" si="10"/>
        <v>9128640</v>
      </c>
      <c r="R31" s="188">
        <v>12</v>
      </c>
      <c r="S31" s="194">
        <f t="shared" si="11"/>
        <v>1128744</v>
      </c>
      <c r="T31" s="189">
        <v>70</v>
      </c>
      <c r="U31" s="145">
        <f t="shared" si="0"/>
        <v>13312600</v>
      </c>
      <c r="V31" s="188">
        <v>33</v>
      </c>
      <c r="W31" s="158">
        <f t="shared" si="1"/>
        <v>3104046</v>
      </c>
      <c r="X31" s="124">
        <f t="shared" si="2"/>
        <v>1257</v>
      </c>
      <c r="Y31" s="116">
        <f t="shared" si="3"/>
        <v>188594310</v>
      </c>
      <c r="Z31" s="32"/>
      <c r="AA31" s="322"/>
      <c r="AB31" s="321"/>
      <c r="AC31" s="321"/>
      <c r="AD31" s="327"/>
      <c r="AE31" s="327"/>
      <c r="AF31" s="32"/>
    </row>
    <row r="32" spans="1:32" s="31" customFormat="1" x14ac:dyDescent="0.2">
      <c r="A32" s="80">
        <v>7306</v>
      </c>
      <c r="B32" s="131" t="s">
        <v>540</v>
      </c>
      <c r="C32" s="82" t="s">
        <v>133</v>
      </c>
      <c r="D32" s="193">
        <v>334</v>
      </c>
      <c r="E32" s="145">
        <f t="shared" si="4"/>
        <v>63520120</v>
      </c>
      <c r="F32" s="188">
        <v>295</v>
      </c>
      <c r="G32" s="158">
        <f t="shared" si="5"/>
        <v>27748290</v>
      </c>
      <c r="H32" s="193">
        <v>142</v>
      </c>
      <c r="I32" s="145">
        <f t="shared" si="6"/>
        <v>27005560</v>
      </c>
      <c r="J32" s="188">
        <v>94</v>
      </c>
      <c r="K32" s="194">
        <f t="shared" si="7"/>
        <v>8841828</v>
      </c>
      <c r="L32" s="161"/>
      <c r="M32" s="145">
        <f t="shared" si="8"/>
        <v>0</v>
      </c>
      <c r="N32" s="134"/>
      <c r="O32" s="158">
        <f t="shared" si="9"/>
        <v>0</v>
      </c>
      <c r="P32" s="193">
        <v>24</v>
      </c>
      <c r="Q32" s="145">
        <f t="shared" si="10"/>
        <v>4564320</v>
      </c>
      <c r="R32" s="188">
        <v>8</v>
      </c>
      <c r="S32" s="194">
        <f t="shared" si="11"/>
        <v>752496</v>
      </c>
      <c r="T32" s="189">
        <v>37</v>
      </c>
      <c r="U32" s="145">
        <f t="shared" si="0"/>
        <v>7036660</v>
      </c>
      <c r="V32" s="188">
        <v>20</v>
      </c>
      <c r="W32" s="158">
        <f t="shared" si="1"/>
        <v>1881240</v>
      </c>
      <c r="X32" s="124">
        <f t="shared" si="2"/>
        <v>954</v>
      </c>
      <c r="Y32" s="116">
        <f t="shared" si="3"/>
        <v>141350514</v>
      </c>
      <c r="Z32" s="32"/>
      <c r="AA32" s="322"/>
      <c r="AB32" s="321"/>
      <c r="AC32" s="321"/>
      <c r="AD32" s="327"/>
      <c r="AE32" s="327"/>
      <c r="AF32" s="32"/>
    </row>
    <row r="33" spans="1:32" s="31" customFormat="1" x14ac:dyDescent="0.2">
      <c r="A33" s="80">
        <v>7309</v>
      </c>
      <c r="B33" s="131" t="s">
        <v>547</v>
      </c>
      <c r="C33" s="82" t="s">
        <v>134</v>
      </c>
      <c r="D33" s="193">
        <v>258</v>
      </c>
      <c r="E33" s="145">
        <f t="shared" si="4"/>
        <v>49066440</v>
      </c>
      <c r="F33" s="188">
        <v>239</v>
      </c>
      <c r="G33" s="158">
        <f t="shared" si="5"/>
        <v>22480818</v>
      </c>
      <c r="H33" s="193">
        <v>101</v>
      </c>
      <c r="I33" s="145">
        <f t="shared" si="6"/>
        <v>19208180</v>
      </c>
      <c r="J33" s="188">
        <v>57</v>
      </c>
      <c r="K33" s="194">
        <f t="shared" si="7"/>
        <v>5361534</v>
      </c>
      <c r="L33" s="161"/>
      <c r="M33" s="145">
        <f t="shared" si="8"/>
        <v>0</v>
      </c>
      <c r="N33" s="134"/>
      <c r="O33" s="158">
        <f t="shared" si="9"/>
        <v>0</v>
      </c>
      <c r="P33" s="193"/>
      <c r="Q33" s="145">
        <f t="shared" si="10"/>
        <v>0</v>
      </c>
      <c r="R33" s="188"/>
      <c r="S33" s="194">
        <f t="shared" si="11"/>
        <v>0</v>
      </c>
      <c r="T33" s="189">
        <v>37</v>
      </c>
      <c r="U33" s="145">
        <f t="shared" si="0"/>
        <v>7036660</v>
      </c>
      <c r="V33" s="188">
        <v>27</v>
      </c>
      <c r="W33" s="158">
        <f t="shared" si="1"/>
        <v>2539674</v>
      </c>
      <c r="X33" s="124">
        <f t="shared" si="2"/>
        <v>719</v>
      </c>
      <c r="Y33" s="116">
        <f t="shared" si="3"/>
        <v>105693306</v>
      </c>
      <c r="Z33" s="32"/>
      <c r="AA33" s="322"/>
      <c r="AB33" s="321"/>
      <c r="AC33" s="321"/>
      <c r="AD33" s="327"/>
      <c r="AE33" s="327"/>
      <c r="AF33" s="32"/>
    </row>
    <row r="34" spans="1:32" s="31" customFormat="1" x14ac:dyDescent="0.2">
      <c r="A34" s="80">
        <v>7310</v>
      </c>
      <c r="B34" s="131" t="s">
        <v>543</v>
      </c>
      <c r="C34" s="82" t="s">
        <v>135</v>
      </c>
      <c r="D34" s="193"/>
      <c r="E34" s="145">
        <f t="shared" si="4"/>
        <v>0</v>
      </c>
      <c r="F34" s="188"/>
      <c r="G34" s="158">
        <f t="shared" si="5"/>
        <v>0</v>
      </c>
      <c r="H34" s="193">
        <v>154</v>
      </c>
      <c r="I34" s="145">
        <f t="shared" si="6"/>
        <v>29287720</v>
      </c>
      <c r="J34" s="188">
        <v>144</v>
      </c>
      <c r="K34" s="194">
        <f t="shared" si="7"/>
        <v>13544928</v>
      </c>
      <c r="L34" s="161"/>
      <c r="M34" s="145">
        <f t="shared" si="8"/>
        <v>0</v>
      </c>
      <c r="N34" s="134"/>
      <c r="O34" s="158">
        <f t="shared" si="9"/>
        <v>0</v>
      </c>
      <c r="P34" s="193"/>
      <c r="Q34" s="145">
        <f t="shared" si="10"/>
        <v>0</v>
      </c>
      <c r="R34" s="188"/>
      <c r="S34" s="194">
        <f t="shared" si="11"/>
        <v>0</v>
      </c>
      <c r="T34" s="189">
        <v>53</v>
      </c>
      <c r="U34" s="145">
        <f t="shared" si="0"/>
        <v>10079540</v>
      </c>
      <c r="V34" s="188">
        <v>79</v>
      </c>
      <c r="W34" s="158">
        <f t="shared" si="1"/>
        <v>7430898</v>
      </c>
      <c r="X34" s="124">
        <f t="shared" si="2"/>
        <v>430</v>
      </c>
      <c r="Y34" s="116">
        <f t="shared" si="3"/>
        <v>60343086</v>
      </c>
      <c r="Z34" s="32"/>
      <c r="AA34" s="322"/>
      <c r="AB34" s="321"/>
      <c r="AC34" s="321"/>
      <c r="AD34" s="326"/>
      <c r="AE34" s="326"/>
      <c r="AF34" s="32"/>
    </row>
    <row r="35" spans="1:32" s="31" customFormat="1" x14ac:dyDescent="0.2">
      <c r="A35" s="80">
        <v>7401</v>
      </c>
      <c r="B35" s="131" t="s">
        <v>520</v>
      </c>
      <c r="C35" s="143" t="s">
        <v>136</v>
      </c>
      <c r="D35" s="193">
        <v>525</v>
      </c>
      <c r="E35" s="145">
        <f t="shared" si="4"/>
        <v>99844500</v>
      </c>
      <c r="F35" s="188">
        <v>559</v>
      </c>
      <c r="G35" s="158">
        <f t="shared" si="5"/>
        <v>52580658</v>
      </c>
      <c r="H35" s="193">
        <v>206</v>
      </c>
      <c r="I35" s="145">
        <f t="shared" si="6"/>
        <v>39177080</v>
      </c>
      <c r="J35" s="188">
        <v>103</v>
      </c>
      <c r="K35" s="194">
        <f t="shared" si="7"/>
        <v>9688386</v>
      </c>
      <c r="L35" s="162">
        <v>12</v>
      </c>
      <c r="M35" s="145">
        <f t="shared" si="8"/>
        <v>2282160</v>
      </c>
      <c r="N35" s="135">
        <v>5</v>
      </c>
      <c r="O35" s="158">
        <f t="shared" si="9"/>
        <v>470310</v>
      </c>
      <c r="P35" s="193"/>
      <c r="Q35" s="145">
        <f t="shared" si="10"/>
        <v>0</v>
      </c>
      <c r="R35" s="188"/>
      <c r="S35" s="194">
        <f t="shared" si="11"/>
        <v>0</v>
      </c>
      <c r="T35" s="189">
        <v>47</v>
      </c>
      <c r="U35" s="145">
        <f t="shared" si="0"/>
        <v>8938460</v>
      </c>
      <c r="V35" s="188">
        <v>63</v>
      </c>
      <c r="W35" s="158">
        <f t="shared" si="1"/>
        <v>5925906</v>
      </c>
      <c r="X35" s="124">
        <f t="shared" si="2"/>
        <v>1520</v>
      </c>
      <c r="Y35" s="116">
        <f t="shared" si="3"/>
        <v>218907460</v>
      </c>
      <c r="Z35" s="32"/>
      <c r="AA35" s="322"/>
      <c r="AB35" s="321"/>
      <c r="AC35" s="321"/>
      <c r="AD35" s="327"/>
      <c r="AE35" s="327"/>
      <c r="AF35" s="32"/>
    </row>
    <row r="36" spans="1:32" s="31" customFormat="1" x14ac:dyDescent="0.2">
      <c r="A36" s="80">
        <v>7402</v>
      </c>
      <c r="B36" s="131" t="s">
        <v>533</v>
      </c>
      <c r="C36" s="143" t="s">
        <v>137</v>
      </c>
      <c r="D36" s="193">
        <v>238</v>
      </c>
      <c r="E36" s="145">
        <f t="shared" si="4"/>
        <v>45262840</v>
      </c>
      <c r="F36" s="188">
        <v>168</v>
      </c>
      <c r="G36" s="158">
        <f t="shared" si="5"/>
        <v>15802416</v>
      </c>
      <c r="H36" s="193">
        <v>82</v>
      </c>
      <c r="I36" s="145">
        <f t="shared" si="6"/>
        <v>15594760</v>
      </c>
      <c r="J36" s="188">
        <v>40</v>
      </c>
      <c r="K36" s="194">
        <f t="shared" si="7"/>
        <v>3762480</v>
      </c>
      <c r="L36" s="161"/>
      <c r="M36" s="145">
        <f t="shared" si="8"/>
        <v>0</v>
      </c>
      <c r="N36" s="134"/>
      <c r="O36" s="158">
        <f t="shared" si="9"/>
        <v>0</v>
      </c>
      <c r="P36" s="193">
        <v>20</v>
      </c>
      <c r="Q36" s="145">
        <f t="shared" si="10"/>
        <v>3803600</v>
      </c>
      <c r="R36" s="188">
        <v>4</v>
      </c>
      <c r="S36" s="194">
        <f t="shared" si="11"/>
        <v>376248</v>
      </c>
      <c r="T36" s="189">
        <v>33</v>
      </c>
      <c r="U36" s="145">
        <f t="shared" si="0"/>
        <v>6275940</v>
      </c>
      <c r="V36" s="188">
        <v>23</v>
      </c>
      <c r="W36" s="158">
        <f t="shared" si="1"/>
        <v>2163426</v>
      </c>
      <c r="X36" s="124">
        <f t="shared" si="2"/>
        <v>608</v>
      </c>
      <c r="Y36" s="116">
        <f t="shared" si="3"/>
        <v>93041710</v>
      </c>
      <c r="Z36" s="32"/>
      <c r="AA36" s="322"/>
      <c r="AB36" s="321"/>
      <c r="AC36" s="321"/>
      <c r="AD36" s="327"/>
      <c r="AE36" s="327"/>
      <c r="AF36" s="32"/>
    </row>
    <row r="37" spans="1:32" s="31" customFormat="1" ht="13.5" thickBot="1" x14ac:dyDescent="0.25">
      <c r="A37" s="139">
        <v>7403</v>
      </c>
      <c r="B37" s="140" t="s">
        <v>532</v>
      </c>
      <c r="C37" s="144" t="s">
        <v>138</v>
      </c>
      <c r="D37" s="204">
        <v>201</v>
      </c>
      <c r="E37" s="153">
        <f t="shared" si="4"/>
        <v>38226180</v>
      </c>
      <c r="F37" s="205">
        <v>128</v>
      </c>
      <c r="G37" s="159">
        <f t="shared" si="5"/>
        <v>12039936</v>
      </c>
      <c r="H37" s="204">
        <v>25</v>
      </c>
      <c r="I37" s="153">
        <f t="shared" si="6"/>
        <v>4754500</v>
      </c>
      <c r="J37" s="205">
        <v>18</v>
      </c>
      <c r="K37" s="224">
        <f t="shared" si="7"/>
        <v>1693116</v>
      </c>
      <c r="L37" s="163"/>
      <c r="M37" s="153">
        <f t="shared" si="8"/>
        <v>0</v>
      </c>
      <c r="N37" s="155"/>
      <c r="O37" s="159">
        <f t="shared" si="9"/>
        <v>0</v>
      </c>
      <c r="P37" s="204">
        <v>4</v>
      </c>
      <c r="Q37" s="153">
        <f t="shared" si="10"/>
        <v>760720</v>
      </c>
      <c r="R37" s="205">
        <v>1</v>
      </c>
      <c r="S37" s="224">
        <f t="shared" si="11"/>
        <v>94062</v>
      </c>
      <c r="T37" s="236">
        <v>30</v>
      </c>
      <c r="U37" s="153">
        <f t="shared" si="0"/>
        <v>5705400</v>
      </c>
      <c r="V37" s="205">
        <v>16</v>
      </c>
      <c r="W37" s="159">
        <f t="shared" si="1"/>
        <v>1504992</v>
      </c>
      <c r="X37" s="125">
        <f t="shared" si="2"/>
        <v>423</v>
      </c>
      <c r="Y37" s="118">
        <f t="shared" si="3"/>
        <v>64778906</v>
      </c>
      <c r="Z37" s="32"/>
      <c r="AA37" s="322"/>
      <c r="AB37" s="321"/>
      <c r="AC37" s="321"/>
      <c r="AD37" s="327"/>
      <c r="AE37" s="327"/>
      <c r="AF37" s="32"/>
    </row>
    <row r="38" spans="1:32" s="31" customFormat="1" ht="13.5" thickBot="1" x14ac:dyDescent="0.25">
      <c r="A38" s="333" t="s">
        <v>18</v>
      </c>
      <c r="B38" s="334"/>
      <c r="C38" s="335"/>
      <c r="D38" s="97">
        <f>SUM(D8:D37)</f>
        <v>10401</v>
      </c>
      <c r="E38" s="98">
        <f t="shared" ref="E38:X38" si="12">SUM(E8:E37)</f>
        <v>1978062180</v>
      </c>
      <c r="F38" s="98">
        <f t="shared" si="12"/>
        <v>9923</v>
      </c>
      <c r="G38" s="98">
        <f t="shared" si="12"/>
        <v>933377226</v>
      </c>
      <c r="H38" s="98">
        <f t="shared" si="12"/>
        <v>3620</v>
      </c>
      <c r="I38" s="98">
        <f t="shared" si="12"/>
        <v>688451600</v>
      </c>
      <c r="J38" s="98">
        <f t="shared" si="12"/>
        <v>2823</v>
      </c>
      <c r="K38" s="98">
        <f t="shared" si="12"/>
        <v>265537026</v>
      </c>
      <c r="L38" s="98">
        <f>SUM(L8:L37)</f>
        <v>59</v>
      </c>
      <c r="M38" s="98">
        <f>SUM(M8:M37)</f>
        <v>11220620</v>
      </c>
      <c r="N38" s="98">
        <f>SUM(N8:N37)</f>
        <v>8</v>
      </c>
      <c r="O38" s="98">
        <f>SUM(O8:O37)</f>
        <v>752496</v>
      </c>
      <c r="P38" s="98">
        <f t="shared" si="12"/>
        <v>1085</v>
      </c>
      <c r="Q38" s="98">
        <f>SUM(Q8:Q37)</f>
        <v>206345300</v>
      </c>
      <c r="R38" s="98">
        <f t="shared" si="12"/>
        <v>332</v>
      </c>
      <c r="S38" s="244">
        <f>SUM(S8:S37)</f>
        <v>31228584</v>
      </c>
      <c r="T38" s="244">
        <f>SUM(T8:T37)</f>
        <v>991</v>
      </c>
      <c r="U38" s="244">
        <f t="shared" ref="U38:W38" si="13">SUM(U8:U37)</f>
        <v>188468380</v>
      </c>
      <c r="V38" s="244">
        <f t="shared" si="13"/>
        <v>869</v>
      </c>
      <c r="W38" s="244">
        <f t="shared" si="13"/>
        <v>81739878</v>
      </c>
      <c r="X38" s="98">
        <f t="shared" si="12"/>
        <v>30111</v>
      </c>
      <c r="Y38" s="100">
        <f>SUM(Y8:Y37)</f>
        <v>4385183290</v>
      </c>
    </row>
    <row r="39" spans="1:32" x14ac:dyDescent="0.2">
      <c r="Z39" s="3"/>
      <c r="AA39" s="3"/>
    </row>
    <row r="42" spans="1:32" x14ac:dyDescent="0.2">
      <c r="F42" s="21" t="s">
        <v>369</v>
      </c>
      <c r="G42" s="22">
        <v>190180</v>
      </c>
    </row>
    <row r="43" spans="1:32" x14ac:dyDescent="0.2">
      <c r="F43" s="21" t="s">
        <v>370</v>
      </c>
      <c r="G43" s="22">
        <v>94062</v>
      </c>
    </row>
    <row r="45" spans="1:32" x14ac:dyDescent="0.2">
      <c r="C45" s="79"/>
    </row>
    <row r="46" spans="1:32" x14ac:dyDescent="0.2">
      <c r="C46" s="79"/>
    </row>
    <row r="47" spans="1:32" x14ac:dyDescent="0.2">
      <c r="C47" s="79"/>
    </row>
    <row r="48" spans="1:32" x14ac:dyDescent="0.2">
      <c r="C48" s="79"/>
    </row>
    <row r="49" spans="3:3" x14ac:dyDescent="0.2">
      <c r="C49" s="79"/>
    </row>
    <row r="50" spans="3:3" x14ac:dyDescent="0.2">
      <c r="C50" s="79"/>
    </row>
    <row r="51" spans="3:3" x14ac:dyDescent="0.2">
      <c r="C51" s="79"/>
    </row>
    <row r="52" spans="3:3" x14ac:dyDescent="0.2">
      <c r="C52" s="79"/>
    </row>
    <row r="53" spans="3:3" x14ac:dyDescent="0.2">
      <c r="C53" s="79"/>
    </row>
    <row r="54" spans="3:3" x14ac:dyDescent="0.2">
      <c r="C54" s="79"/>
    </row>
    <row r="55" spans="3:3" x14ac:dyDescent="0.2">
      <c r="C55" s="79"/>
    </row>
    <row r="56" spans="3:3" x14ac:dyDescent="0.2">
      <c r="C56" s="79"/>
    </row>
    <row r="57" spans="3:3" x14ac:dyDescent="0.2">
      <c r="C57" s="79"/>
    </row>
    <row r="58" spans="3:3" x14ac:dyDescent="0.2">
      <c r="C58" s="79"/>
    </row>
    <row r="59" spans="3:3" x14ac:dyDescent="0.2">
      <c r="C59" s="79"/>
    </row>
    <row r="60" spans="3:3" x14ac:dyDescent="0.2">
      <c r="C60" s="79"/>
    </row>
    <row r="61" spans="3:3" x14ac:dyDescent="0.2">
      <c r="C61" s="79"/>
    </row>
    <row r="62" spans="3:3" x14ac:dyDescent="0.2">
      <c r="C62" s="79"/>
    </row>
    <row r="63" spans="3:3" x14ac:dyDescent="0.2">
      <c r="C63" s="79"/>
    </row>
    <row r="64" spans="3:3" x14ac:dyDescent="0.2">
      <c r="C64" s="79"/>
    </row>
    <row r="65" spans="3:3" x14ac:dyDescent="0.2">
      <c r="C65" s="79"/>
    </row>
    <row r="66" spans="3:3" x14ac:dyDescent="0.2">
      <c r="C66" s="79"/>
    </row>
    <row r="67" spans="3:3" x14ac:dyDescent="0.2">
      <c r="C67" s="79"/>
    </row>
    <row r="68" spans="3:3" x14ac:dyDescent="0.2">
      <c r="C68" s="79"/>
    </row>
    <row r="69" spans="3:3" x14ac:dyDescent="0.2">
      <c r="C69" s="79"/>
    </row>
    <row r="70" spans="3:3" x14ac:dyDescent="0.2">
      <c r="C70" s="79"/>
    </row>
    <row r="71" spans="3:3" x14ac:dyDescent="0.2">
      <c r="C71" s="79"/>
    </row>
    <row r="72" spans="3:3" x14ac:dyDescent="0.2">
      <c r="C72" s="79"/>
    </row>
    <row r="73" spans="3:3" x14ac:dyDescent="0.2">
      <c r="C73" s="79"/>
    </row>
    <row r="74" spans="3:3" x14ac:dyDescent="0.2">
      <c r="C74" s="79"/>
    </row>
  </sheetData>
  <mergeCells count="13">
    <mergeCell ref="A38:C38"/>
    <mergeCell ref="P6:S6"/>
    <mergeCell ref="X6:Y6"/>
    <mergeCell ref="A1:Y1"/>
    <mergeCell ref="A2:Y2"/>
    <mergeCell ref="A4:Y4"/>
    <mergeCell ref="A6:A7"/>
    <mergeCell ref="C6:C7"/>
    <mergeCell ref="D6:G6"/>
    <mergeCell ref="H6:K6"/>
    <mergeCell ref="L6:O6"/>
    <mergeCell ref="B6:B7"/>
    <mergeCell ref="T6:W6"/>
  </mergeCells>
  <phoneticPr fontId="2" type="noConversion"/>
  <printOptions horizontalCentered="1"/>
  <pageMargins left="1.1811023622047245" right="0.59055118110236227" top="0.98425196850393704" bottom="0.98425196850393704" header="0" footer="0"/>
  <pageSetup paperSize="5" scale="55" orientation="landscape" r:id="rId1"/>
  <headerFooter alignWithMargins="0">
    <oddHeader>&amp;L&amp;"Arial,Negrita"&amp;8Unidad de Información Municipal
capturarrhh.sinim.gov.cl
www.sinim.gov.cl
Depto. Finanzas Municipales
SUBDERE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46"/>
  <sheetViews>
    <sheetView topLeftCell="B5" zoomScale="115" zoomScaleNormal="115" workbookViewId="0">
      <selection activeCell="C21" sqref="C21"/>
    </sheetView>
  </sheetViews>
  <sheetFormatPr baseColWidth="10" defaultRowHeight="12.75" x14ac:dyDescent="0.2"/>
  <cols>
    <col min="1" max="1" width="9.28515625" style="23" customWidth="1"/>
    <col min="2" max="2" width="14.140625" style="23" customWidth="1"/>
    <col min="3" max="3" width="22.85546875" style="23" customWidth="1"/>
    <col min="4" max="4" width="12" customWidth="1"/>
    <col min="5" max="5" width="16.7109375" customWidth="1"/>
    <col min="6" max="6" width="12" customWidth="1"/>
    <col min="7" max="7" width="16.7109375" customWidth="1"/>
    <col min="8" max="8" width="12" customWidth="1"/>
    <col min="9" max="9" width="14.5703125" customWidth="1"/>
    <col min="10" max="10" width="12" customWidth="1"/>
    <col min="11" max="11" width="14.5703125" customWidth="1"/>
    <col min="12" max="12" width="12.140625" customWidth="1"/>
    <col min="13" max="13" width="13.42578125" customWidth="1"/>
    <col min="14" max="14" width="12.140625" customWidth="1"/>
    <col min="15" max="15" width="13.42578125" customWidth="1"/>
    <col min="16" max="16" width="12" customWidth="1"/>
    <col min="17" max="17" width="17.28515625" customWidth="1"/>
    <col min="18" max="18" width="12" customWidth="1"/>
    <col min="19" max="19" width="16" customWidth="1"/>
    <col min="20" max="20" width="11.85546875" customWidth="1"/>
    <col min="21" max="21" width="16.28515625" customWidth="1"/>
    <col min="22" max="22" width="11.85546875" customWidth="1"/>
    <col min="23" max="23" width="17.42578125" customWidth="1"/>
    <col min="24" max="24" width="12" customWidth="1"/>
    <col min="25" max="25" width="19.42578125" customWidth="1"/>
    <col min="26" max="28" width="11.42578125" customWidth="1"/>
    <col min="29" max="29" width="11.42578125" style="325" customWidth="1"/>
    <col min="30" max="34" width="11.42578125" style="325"/>
  </cols>
  <sheetData>
    <row r="1" spans="1:37" ht="18" x14ac:dyDescent="0.25">
      <c r="A1" s="342" t="str">
        <f>NACIONAL!A1</f>
        <v>BONO ESPECIAL 2019</v>
      </c>
      <c r="B1" s="342"/>
      <c r="C1" s="342"/>
      <c r="D1" s="342"/>
      <c r="E1" s="342"/>
      <c r="F1" s="342"/>
      <c r="G1" s="342"/>
      <c r="H1" s="342"/>
      <c r="I1" s="342"/>
      <c r="J1" s="342"/>
      <c r="K1" s="342"/>
      <c r="L1" s="342"/>
      <c r="M1" s="342"/>
      <c r="N1" s="342"/>
      <c r="O1" s="342"/>
      <c r="P1" s="342"/>
      <c r="Q1" s="342"/>
      <c r="R1" s="342"/>
      <c r="S1" s="342"/>
      <c r="T1" s="342"/>
      <c r="U1" s="342"/>
      <c r="V1" s="342"/>
      <c r="W1" s="342"/>
      <c r="X1" s="342"/>
      <c r="Y1" s="342"/>
    </row>
    <row r="2" spans="1:37" ht="18" x14ac:dyDescent="0.25">
      <c r="A2" s="342" t="str">
        <f>NACIONAL!A2</f>
        <v>Ley Nº 21.196 Artículo 76º</v>
      </c>
      <c r="B2" s="342"/>
      <c r="C2" s="342"/>
      <c r="D2" s="342"/>
      <c r="E2" s="342"/>
      <c r="F2" s="342"/>
      <c r="G2" s="342"/>
      <c r="H2" s="342"/>
      <c r="I2" s="342"/>
      <c r="J2" s="342"/>
      <c r="K2" s="342"/>
      <c r="L2" s="342"/>
      <c r="M2" s="342"/>
      <c r="N2" s="342"/>
      <c r="O2" s="342"/>
      <c r="P2" s="342"/>
      <c r="Q2" s="342"/>
      <c r="R2" s="342"/>
      <c r="S2" s="342"/>
      <c r="T2" s="342"/>
      <c r="U2" s="342"/>
      <c r="V2" s="342"/>
      <c r="W2" s="342"/>
      <c r="X2" s="342"/>
      <c r="Y2" s="342"/>
    </row>
    <row r="4" spans="1:37" ht="18" x14ac:dyDescent="0.25">
      <c r="A4" s="342" t="s">
        <v>393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342"/>
      <c r="M4" s="342"/>
      <c r="N4" s="342"/>
      <c r="O4" s="342"/>
      <c r="P4" s="342"/>
      <c r="Q4" s="342"/>
      <c r="R4" s="342"/>
      <c r="S4" s="342"/>
      <c r="T4" s="342"/>
      <c r="U4" s="342"/>
      <c r="V4" s="342"/>
      <c r="W4" s="342"/>
      <c r="X4" s="342"/>
      <c r="Y4" s="342"/>
    </row>
    <row r="5" spans="1:37" ht="13.5" thickBot="1" x14ac:dyDescent="0.25"/>
    <row r="6" spans="1:37" ht="15.75" customHeight="1" thickBot="1" x14ac:dyDescent="0.25">
      <c r="A6" s="351" t="s">
        <v>0</v>
      </c>
      <c r="B6" s="365" t="s">
        <v>405</v>
      </c>
      <c r="C6" s="353" t="s">
        <v>1</v>
      </c>
      <c r="D6" s="336" t="s">
        <v>2</v>
      </c>
      <c r="E6" s="337"/>
      <c r="F6" s="337"/>
      <c r="G6" s="338"/>
      <c r="H6" s="339" t="s">
        <v>3</v>
      </c>
      <c r="I6" s="340"/>
      <c r="J6" s="340"/>
      <c r="K6" s="341"/>
      <c r="L6" s="343" t="s">
        <v>4</v>
      </c>
      <c r="M6" s="344"/>
      <c r="N6" s="344"/>
      <c r="O6" s="345"/>
      <c r="P6" s="346" t="s">
        <v>5</v>
      </c>
      <c r="Q6" s="347"/>
      <c r="R6" s="347"/>
      <c r="S6" s="348"/>
      <c r="T6" s="355" t="s">
        <v>731</v>
      </c>
      <c r="U6" s="356"/>
      <c r="V6" s="356"/>
      <c r="W6" s="357"/>
      <c r="X6" s="349" t="s">
        <v>355</v>
      </c>
      <c r="Y6" s="350"/>
    </row>
    <row r="7" spans="1:37" s="31" customFormat="1" ht="94.5" customHeight="1" thickBot="1" x14ac:dyDescent="0.25">
      <c r="A7" s="352"/>
      <c r="B7" s="366"/>
      <c r="C7" s="354"/>
      <c r="D7" s="91" t="str">
        <f>NACIONAL!C7</f>
        <v>Pers. Remun Liq. &lt;= a $ 702.227 Noviembre</v>
      </c>
      <c r="E7" s="92" t="str">
        <f>NACIONAL!D7</f>
        <v>Monto Bono Esp. $ 190.180</v>
      </c>
      <c r="F7" s="92" t="str">
        <f>NACIONAL!E7</f>
        <v>Pers. Remun Liq. &gt; a $ 702.227 y Rem Bruta &lt;= $ 2.557.475</v>
      </c>
      <c r="G7" s="93" t="str">
        <f>NACIONAL!F7</f>
        <v>Monto Bono Esp. $ 94.062</v>
      </c>
      <c r="H7" s="91" t="str">
        <f>NACIONAL!G7</f>
        <v>Pers. Remun Liq. &lt;= a $ 702.227 Noviembre</v>
      </c>
      <c r="I7" s="92" t="str">
        <f>NACIONAL!H7</f>
        <v>Monto Bono Esp. $ 190.180</v>
      </c>
      <c r="J7" s="92" t="str">
        <f>NACIONAL!I7</f>
        <v>Pers. Remun Liq. &gt; a $ 702.227 y Rem Bruta &lt;= $ 2.557.475</v>
      </c>
      <c r="K7" s="93" t="str">
        <f>NACIONAL!J7</f>
        <v>Monto Bono Esp. $ 94.062</v>
      </c>
      <c r="L7" s="91" t="str">
        <f>NACIONAL!K7</f>
        <v>Pers. Remun Liq. &lt;= a $ 702.227 Noviembre</v>
      </c>
      <c r="M7" s="92" t="str">
        <f>NACIONAL!L7</f>
        <v>Monto Bono Esp. $ 190.180</v>
      </c>
      <c r="N7" s="92" t="str">
        <f>NACIONAL!M7</f>
        <v>Pers. Remun Liq. &gt; a $ 702.227 y Rem Bruta &lt;= $ 2.557.475</v>
      </c>
      <c r="O7" s="93" t="str">
        <f>NACIONAL!N7</f>
        <v>Monto Bono Esp. $ 94.062</v>
      </c>
      <c r="P7" s="91" t="str">
        <f>NACIONAL!O7</f>
        <v>Pers. Remun Liq. &lt;= a $ 702.227 Noviembre</v>
      </c>
      <c r="Q7" s="92" t="str">
        <f>NACIONAL!P7</f>
        <v>Monto Bono Esp. $ 190.180</v>
      </c>
      <c r="R7" s="92" t="str">
        <f>NACIONAL!Q7</f>
        <v>Pers. Remun Liq. &gt; a $ 702.227 y Rem Bruta &lt;= $ 2.557.475</v>
      </c>
      <c r="S7" s="93" t="str">
        <f>NACIONAL!R7</f>
        <v>Monto Bono Esp. $ 94.062</v>
      </c>
      <c r="T7" s="93" t="str">
        <f>NACIONAL!S7</f>
        <v>Pers. Remun Liq. &lt;= a $ 702.227 Noviembre</v>
      </c>
      <c r="U7" s="93" t="str">
        <f>NACIONAL!T7</f>
        <v>Monto Bono Esp. $ 190.180</v>
      </c>
      <c r="V7" s="93" t="str">
        <f>NACIONAL!U7</f>
        <v>Pers. Remun Liq. &gt; a $ 702.227 y Rem Bruta &lt;= $ 2.557.475</v>
      </c>
      <c r="W7" s="93" t="str">
        <f>NACIONAL!V7</f>
        <v>Monto Bono Esp. $ 94.062</v>
      </c>
      <c r="X7" s="95" t="s">
        <v>6</v>
      </c>
      <c r="Y7" s="96" t="s">
        <v>368</v>
      </c>
      <c r="AC7" s="322"/>
      <c r="AD7" s="322"/>
      <c r="AE7" s="322"/>
      <c r="AF7" s="322"/>
      <c r="AG7" s="322"/>
      <c r="AH7" s="322"/>
    </row>
    <row r="8" spans="1:37" s="31" customFormat="1" x14ac:dyDescent="0.2">
      <c r="A8" s="80">
        <v>8201</v>
      </c>
      <c r="B8" s="131" t="s">
        <v>548</v>
      </c>
      <c r="C8" s="82" t="s">
        <v>160</v>
      </c>
      <c r="D8" s="247">
        <v>988</v>
      </c>
      <c r="E8" s="248">
        <f t="shared" ref="E8:E40" si="0">D8*$G$44</f>
        <v>187897840</v>
      </c>
      <c r="F8" s="249">
        <v>1065</v>
      </c>
      <c r="G8" s="250">
        <f t="shared" ref="G8:G40" si="1">F8*$G$45</f>
        <v>100176030</v>
      </c>
      <c r="H8" s="190">
        <v>422</v>
      </c>
      <c r="I8" s="248">
        <f t="shared" ref="I8:I40" si="2">H8*$G$44</f>
        <v>80255960</v>
      </c>
      <c r="J8" s="191">
        <v>378</v>
      </c>
      <c r="K8" s="250">
        <f t="shared" ref="K8:K40" si="3">J8*$G$45</f>
        <v>35555436</v>
      </c>
      <c r="L8" s="207">
        <v>105</v>
      </c>
      <c r="M8" s="248">
        <f t="shared" ref="M8:M40" si="4">L8*$G$44</f>
        <v>19968900</v>
      </c>
      <c r="N8" s="191">
        <v>20</v>
      </c>
      <c r="O8" s="255">
        <f t="shared" ref="O8:O40" si="5">N8*$G$45</f>
        <v>1881240</v>
      </c>
      <c r="P8" s="190">
        <v>33</v>
      </c>
      <c r="Q8" s="248">
        <f t="shared" ref="Q8:Q40" si="6">P8*$G$44</f>
        <v>6275940</v>
      </c>
      <c r="R8" s="191">
        <v>0</v>
      </c>
      <c r="S8" s="250">
        <f t="shared" ref="S8:S40" si="7">R8*$G$45</f>
        <v>0</v>
      </c>
      <c r="T8" s="207"/>
      <c r="U8" s="248">
        <f>T8*$G$44</f>
        <v>0</v>
      </c>
      <c r="V8" s="191"/>
      <c r="W8" s="250">
        <f>V8*$G$45</f>
        <v>0</v>
      </c>
      <c r="X8" s="258">
        <f>D8+F8+H8+J8+L8+N8+P8+R8+T8+V8</f>
        <v>3011</v>
      </c>
      <c r="Y8" s="115">
        <f>E8+G8+I8+K8+M8+O8+Q8+S8+U8+W8</f>
        <v>432011346</v>
      </c>
      <c r="Z8" s="32"/>
      <c r="AC8" s="322"/>
      <c r="AD8" s="321"/>
      <c r="AE8" s="321"/>
      <c r="AF8" s="326"/>
      <c r="AG8" s="321"/>
      <c r="AH8" s="321"/>
      <c r="AI8" s="327"/>
      <c r="AJ8" s="327"/>
      <c r="AK8" s="327"/>
    </row>
    <row r="9" spans="1:37" s="31" customFormat="1" x14ac:dyDescent="0.2">
      <c r="A9" s="80">
        <v>8202</v>
      </c>
      <c r="B9" s="131" t="s">
        <v>559</v>
      </c>
      <c r="C9" s="82" t="s">
        <v>161</v>
      </c>
      <c r="D9" s="251">
        <v>252</v>
      </c>
      <c r="E9" s="246">
        <f t="shared" si="0"/>
        <v>47925360</v>
      </c>
      <c r="F9" s="245">
        <v>402</v>
      </c>
      <c r="G9" s="252">
        <f t="shared" si="1"/>
        <v>37812924</v>
      </c>
      <c r="H9" s="193">
        <v>105</v>
      </c>
      <c r="I9" s="246">
        <f t="shared" si="2"/>
        <v>19968900</v>
      </c>
      <c r="J9" s="188">
        <v>72</v>
      </c>
      <c r="K9" s="252">
        <f t="shared" si="3"/>
        <v>6772464</v>
      </c>
      <c r="L9" s="189"/>
      <c r="M9" s="246">
        <f t="shared" si="4"/>
        <v>0</v>
      </c>
      <c r="N9" s="188"/>
      <c r="O9" s="256">
        <f t="shared" si="5"/>
        <v>0</v>
      </c>
      <c r="P9" s="193">
        <v>40</v>
      </c>
      <c r="Q9" s="246">
        <f t="shared" si="6"/>
        <v>7607200</v>
      </c>
      <c r="R9" s="188">
        <v>15</v>
      </c>
      <c r="S9" s="252">
        <f t="shared" si="7"/>
        <v>1410930</v>
      </c>
      <c r="T9" s="189"/>
      <c r="U9" s="246">
        <f t="shared" ref="U9:U40" si="8">T9*$G$44</f>
        <v>0</v>
      </c>
      <c r="V9" s="188"/>
      <c r="W9" s="252">
        <f t="shared" ref="W9:W40" si="9">V9*$G$45</f>
        <v>0</v>
      </c>
      <c r="X9" s="259">
        <f t="shared" ref="X9:X40" si="10">D9+F9+H9+J9+L9+N9+P9+R9+T9+V9</f>
        <v>886</v>
      </c>
      <c r="Y9" s="116">
        <f t="shared" ref="Y9:Y40" si="11">E9+G9+I9+K9+M9+O9+Q9+S9+U9+W9</f>
        <v>121497778</v>
      </c>
      <c r="Z9" s="32"/>
      <c r="AC9" s="322"/>
      <c r="AD9" s="321"/>
      <c r="AE9" s="321"/>
      <c r="AF9" s="326"/>
      <c r="AG9" s="321"/>
      <c r="AH9" s="321"/>
      <c r="AI9" s="327"/>
      <c r="AJ9" s="327"/>
      <c r="AK9" s="327"/>
    </row>
    <row r="10" spans="1:37" s="31" customFormat="1" x14ac:dyDescent="0.2">
      <c r="A10" s="80">
        <v>8203</v>
      </c>
      <c r="B10" s="131" t="s">
        <v>558</v>
      </c>
      <c r="C10" s="82" t="s">
        <v>162</v>
      </c>
      <c r="D10" s="251">
        <v>273</v>
      </c>
      <c r="E10" s="246">
        <f t="shared" si="0"/>
        <v>51919140</v>
      </c>
      <c r="F10" s="245">
        <v>316</v>
      </c>
      <c r="G10" s="252">
        <f t="shared" si="1"/>
        <v>29723592</v>
      </c>
      <c r="H10" s="193">
        <v>128</v>
      </c>
      <c r="I10" s="246">
        <f t="shared" si="2"/>
        <v>24343040</v>
      </c>
      <c r="J10" s="188">
        <v>61</v>
      </c>
      <c r="K10" s="252">
        <f t="shared" si="3"/>
        <v>5737782</v>
      </c>
      <c r="L10" s="189">
        <v>8</v>
      </c>
      <c r="M10" s="246">
        <f t="shared" si="4"/>
        <v>1521440</v>
      </c>
      <c r="N10" s="188">
        <v>2</v>
      </c>
      <c r="O10" s="256">
        <f t="shared" si="5"/>
        <v>188124</v>
      </c>
      <c r="P10" s="193"/>
      <c r="Q10" s="246">
        <f t="shared" si="6"/>
        <v>0</v>
      </c>
      <c r="R10" s="188"/>
      <c r="S10" s="252">
        <f t="shared" si="7"/>
        <v>0</v>
      </c>
      <c r="T10" s="189"/>
      <c r="U10" s="246">
        <f t="shared" si="8"/>
        <v>0</v>
      </c>
      <c r="V10" s="188"/>
      <c r="W10" s="252">
        <f t="shared" si="9"/>
        <v>0</v>
      </c>
      <c r="X10" s="259">
        <f t="shared" si="10"/>
        <v>788</v>
      </c>
      <c r="Y10" s="116">
        <f t="shared" si="11"/>
        <v>113433118</v>
      </c>
      <c r="Z10" s="32"/>
      <c r="AC10" s="322"/>
      <c r="AD10" s="321"/>
      <c r="AE10" s="321"/>
      <c r="AF10" s="326"/>
      <c r="AG10" s="321"/>
      <c r="AH10" s="321"/>
      <c r="AI10" s="327"/>
      <c r="AJ10" s="327"/>
      <c r="AK10" s="327"/>
    </row>
    <row r="11" spans="1:37" s="31" customFormat="1" x14ac:dyDescent="0.2">
      <c r="A11" s="80">
        <v>8204</v>
      </c>
      <c r="B11" s="131" t="s">
        <v>551</v>
      </c>
      <c r="C11" s="82" t="s">
        <v>163</v>
      </c>
      <c r="D11" s="251">
        <v>181</v>
      </c>
      <c r="E11" s="246">
        <f t="shared" si="0"/>
        <v>34422580</v>
      </c>
      <c r="F11" s="245">
        <v>163</v>
      </c>
      <c r="G11" s="252">
        <f t="shared" si="1"/>
        <v>15332106</v>
      </c>
      <c r="H11" s="193">
        <v>13</v>
      </c>
      <c r="I11" s="246">
        <f t="shared" si="2"/>
        <v>2472340</v>
      </c>
      <c r="J11" s="188">
        <v>19</v>
      </c>
      <c r="K11" s="252">
        <f t="shared" si="3"/>
        <v>1787178</v>
      </c>
      <c r="L11" s="189"/>
      <c r="M11" s="246">
        <f t="shared" si="4"/>
        <v>0</v>
      </c>
      <c r="N11" s="188"/>
      <c r="O11" s="256">
        <f t="shared" si="5"/>
        <v>0</v>
      </c>
      <c r="P11" s="193"/>
      <c r="Q11" s="246">
        <f t="shared" si="6"/>
        <v>0</v>
      </c>
      <c r="R11" s="188"/>
      <c r="S11" s="252">
        <f t="shared" si="7"/>
        <v>0</v>
      </c>
      <c r="T11" s="189"/>
      <c r="U11" s="246">
        <f t="shared" si="8"/>
        <v>0</v>
      </c>
      <c r="V11" s="188"/>
      <c r="W11" s="252">
        <f t="shared" si="9"/>
        <v>0</v>
      </c>
      <c r="X11" s="259">
        <f t="shared" si="10"/>
        <v>376</v>
      </c>
      <c r="Y11" s="116">
        <f t="shared" si="11"/>
        <v>54014204</v>
      </c>
      <c r="Z11" s="32"/>
      <c r="AC11" s="322"/>
      <c r="AD11" s="321"/>
      <c r="AE11" s="321"/>
      <c r="AF11" s="326"/>
      <c r="AG11" s="321"/>
      <c r="AH11" s="321"/>
      <c r="AI11" s="327"/>
      <c r="AJ11" s="327"/>
      <c r="AK11" s="327"/>
    </row>
    <row r="12" spans="1:37" s="31" customFormat="1" x14ac:dyDescent="0.2">
      <c r="A12" s="80">
        <v>8205</v>
      </c>
      <c r="B12" s="131" t="s">
        <v>563</v>
      </c>
      <c r="C12" s="82" t="s">
        <v>164</v>
      </c>
      <c r="D12" s="251">
        <v>602</v>
      </c>
      <c r="E12" s="246">
        <f t="shared" si="0"/>
        <v>114488360</v>
      </c>
      <c r="F12" s="245">
        <v>905</v>
      </c>
      <c r="G12" s="252">
        <f t="shared" si="1"/>
        <v>85126110</v>
      </c>
      <c r="H12" s="193">
        <v>260</v>
      </c>
      <c r="I12" s="246">
        <f t="shared" si="2"/>
        <v>49446800</v>
      </c>
      <c r="J12" s="188">
        <v>146</v>
      </c>
      <c r="K12" s="252">
        <f t="shared" si="3"/>
        <v>13733052</v>
      </c>
      <c r="L12" s="189"/>
      <c r="M12" s="246">
        <f t="shared" si="4"/>
        <v>0</v>
      </c>
      <c r="N12" s="188"/>
      <c r="O12" s="256">
        <f t="shared" si="5"/>
        <v>0</v>
      </c>
      <c r="P12" s="193">
        <v>63</v>
      </c>
      <c r="Q12" s="246">
        <f t="shared" si="6"/>
        <v>11981340</v>
      </c>
      <c r="R12" s="188">
        <v>10</v>
      </c>
      <c r="S12" s="252">
        <f t="shared" si="7"/>
        <v>940620</v>
      </c>
      <c r="T12" s="189">
        <v>64</v>
      </c>
      <c r="U12" s="246">
        <f t="shared" si="8"/>
        <v>12171520</v>
      </c>
      <c r="V12" s="188">
        <v>105</v>
      </c>
      <c r="W12" s="252">
        <f t="shared" si="9"/>
        <v>9876510</v>
      </c>
      <c r="X12" s="259">
        <f t="shared" si="10"/>
        <v>2155</v>
      </c>
      <c r="Y12" s="116">
        <f t="shared" si="11"/>
        <v>297764312</v>
      </c>
      <c r="Z12" s="32"/>
      <c r="AC12" s="322"/>
      <c r="AD12" s="321"/>
      <c r="AE12" s="321"/>
      <c r="AF12" s="326"/>
      <c r="AG12" s="321"/>
      <c r="AH12" s="321"/>
      <c r="AI12" s="327"/>
      <c r="AJ12" s="327"/>
      <c r="AK12" s="327"/>
    </row>
    <row r="13" spans="1:37" s="31" customFormat="1" x14ac:dyDescent="0.2">
      <c r="A13" s="80">
        <v>8206</v>
      </c>
      <c r="B13" s="131" t="s">
        <v>562</v>
      </c>
      <c r="C13" s="82" t="s">
        <v>165</v>
      </c>
      <c r="D13" s="251">
        <v>843</v>
      </c>
      <c r="E13" s="246">
        <f t="shared" si="0"/>
        <v>160321740</v>
      </c>
      <c r="F13" s="245">
        <v>1280</v>
      </c>
      <c r="G13" s="252">
        <f t="shared" si="1"/>
        <v>120399360</v>
      </c>
      <c r="H13" s="193">
        <v>385</v>
      </c>
      <c r="I13" s="246">
        <f t="shared" si="2"/>
        <v>73219300</v>
      </c>
      <c r="J13" s="188">
        <v>323</v>
      </c>
      <c r="K13" s="252">
        <f t="shared" si="3"/>
        <v>30382026</v>
      </c>
      <c r="L13" s="189">
        <v>30</v>
      </c>
      <c r="M13" s="246">
        <f t="shared" si="4"/>
        <v>5705400</v>
      </c>
      <c r="N13" s="188">
        <v>8</v>
      </c>
      <c r="O13" s="256">
        <f t="shared" si="5"/>
        <v>752496</v>
      </c>
      <c r="P13" s="193">
        <v>118</v>
      </c>
      <c r="Q13" s="246">
        <f t="shared" si="6"/>
        <v>22441240</v>
      </c>
      <c r="R13" s="188">
        <v>24</v>
      </c>
      <c r="S13" s="252">
        <f t="shared" si="7"/>
        <v>2257488</v>
      </c>
      <c r="T13" s="189"/>
      <c r="U13" s="246">
        <f t="shared" si="8"/>
        <v>0</v>
      </c>
      <c r="V13" s="188"/>
      <c r="W13" s="252">
        <f t="shared" si="9"/>
        <v>0</v>
      </c>
      <c r="X13" s="259">
        <f t="shared" si="10"/>
        <v>3011</v>
      </c>
      <c r="Y13" s="116">
        <f t="shared" si="11"/>
        <v>415479050</v>
      </c>
      <c r="Z13" s="32"/>
      <c r="AC13" s="322"/>
      <c r="AD13" s="321"/>
      <c r="AE13" s="321"/>
      <c r="AF13" s="326"/>
      <c r="AG13" s="321"/>
      <c r="AH13" s="321"/>
      <c r="AI13" s="327"/>
      <c r="AJ13" s="327"/>
      <c r="AK13" s="327"/>
    </row>
    <row r="14" spans="1:37" s="31" customFormat="1" x14ac:dyDescent="0.2">
      <c r="A14" s="80">
        <v>8207</v>
      </c>
      <c r="B14" s="131" t="s">
        <v>488</v>
      </c>
      <c r="C14" s="82" t="s">
        <v>166</v>
      </c>
      <c r="D14" s="251">
        <v>830</v>
      </c>
      <c r="E14" s="246">
        <f t="shared" si="0"/>
        <v>157849400</v>
      </c>
      <c r="F14" s="245">
        <v>1037</v>
      </c>
      <c r="G14" s="252">
        <f t="shared" si="1"/>
        <v>97542294</v>
      </c>
      <c r="H14" s="193"/>
      <c r="I14" s="246">
        <f t="shared" si="2"/>
        <v>0</v>
      </c>
      <c r="J14" s="188"/>
      <c r="K14" s="252">
        <f t="shared" si="3"/>
        <v>0</v>
      </c>
      <c r="L14" s="189">
        <v>15</v>
      </c>
      <c r="M14" s="246">
        <f t="shared" si="4"/>
        <v>2852700</v>
      </c>
      <c r="N14" s="188">
        <v>1</v>
      </c>
      <c r="O14" s="256">
        <f t="shared" si="5"/>
        <v>94062</v>
      </c>
      <c r="P14" s="193">
        <v>121</v>
      </c>
      <c r="Q14" s="246">
        <f t="shared" si="6"/>
        <v>23011780</v>
      </c>
      <c r="R14" s="188">
        <v>44</v>
      </c>
      <c r="S14" s="252">
        <f t="shared" si="7"/>
        <v>4138728</v>
      </c>
      <c r="T14" s="189">
        <v>125</v>
      </c>
      <c r="U14" s="246">
        <f t="shared" si="8"/>
        <v>23772500</v>
      </c>
      <c r="V14" s="188">
        <v>151</v>
      </c>
      <c r="W14" s="252">
        <f t="shared" si="9"/>
        <v>14203362</v>
      </c>
      <c r="X14" s="259">
        <f t="shared" si="10"/>
        <v>2324</v>
      </c>
      <c r="Y14" s="116">
        <f t="shared" si="11"/>
        <v>323464826</v>
      </c>
      <c r="Z14" s="32"/>
      <c r="AC14" s="322"/>
      <c r="AD14" s="321"/>
      <c r="AE14" s="321"/>
      <c r="AF14" s="326"/>
      <c r="AG14" s="321"/>
      <c r="AH14" s="321"/>
      <c r="AI14" s="327"/>
      <c r="AJ14" s="327"/>
      <c r="AK14" s="327"/>
    </row>
    <row r="15" spans="1:37" s="31" customFormat="1" x14ac:dyDescent="0.2">
      <c r="A15" s="80">
        <v>8208</v>
      </c>
      <c r="B15" s="131" t="s">
        <v>552</v>
      </c>
      <c r="C15" s="82" t="s">
        <v>167</v>
      </c>
      <c r="D15" s="251">
        <v>648</v>
      </c>
      <c r="E15" s="246">
        <f t="shared" si="0"/>
        <v>123236640</v>
      </c>
      <c r="F15" s="245">
        <v>555</v>
      </c>
      <c r="G15" s="252">
        <f t="shared" si="1"/>
        <v>52204410</v>
      </c>
      <c r="H15" s="193">
        <v>168</v>
      </c>
      <c r="I15" s="246">
        <f t="shared" si="2"/>
        <v>31950240</v>
      </c>
      <c r="J15" s="188">
        <v>108</v>
      </c>
      <c r="K15" s="252">
        <f t="shared" si="3"/>
        <v>10158696</v>
      </c>
      <c r="L15" s="189"/>
      <c r="M15" s="246">
        <f t="shared" si="4"/>
        <v>0</v>
      </c>
      <c r="N15" s="188"/>
      <c r="O15" s="256">
        <f t="shared" si="5"/>
        <v>0</v>
      </c>
      <c r="P15" s="193">
        <v>32</v>
      </c>
      <c r="Q15" s="246">
        <f t="shared" si="6"/>
        <v>6085760</v>
      </c>
      <c r="R15" s="188">
        <v>10</v>
      </c>
      <c r="S15" s="252">
        <f t="shared" si="7"/>
        <v>940620</v>
      </c>
      <c r="T15" s="189"/>
      <c r="U15" s="246">
        <f t="shared" si="8"/>
        <v>0</v>
      </c>
      <c r="V15" s="188"/>
      <c r="W15" s="252">
        <f t="shared" si="9"/>
        <v>0</v>
      </c>
      <c r="X15" s="259">
        <f t="shared" si="10"/>
        <v>1521</v>
      </c>
      <c r="Y15" s="116">
        <f t="shared" si="11"/>
        <v>224576366</v>
      </c>
      <c r="Z15" s="32"/>
      <c r="AC15" s="322"/>
      <c r="AD15" s="321"/>
      <c r="AE15" s="321"/>
      <c r="AF15" s="326"/>
      <c r="AG15" s="321"/>
      <c r="AH15" s="321"/>
      <c r="AI15" s="327"/>
      <c r="AJ15" s="327"/>
      <c r="AK15" s="327"/>
    </row>
    <row r="16" spans="1:37" s="31" customFormat="1" x14ac:dyDescent="0.2">
      <c r="A16" s="80">
        <v>8209</v>
      </c>
      <c r="B16" s="131" t="s">
        <v>553</v>
      </c>
      <c r="C16" s="82" t="s">
        <v>168</v>
      </c>
      <c r="D16" s="251">
        <v>168</v>
      </c>
      <c r="E16" s="246">
        <f t="shared" si="0"/>
        <v>31950240</v>
      </c>
      <c r="F16" s="245">
        <v>146</v>
      </c>
      <c r="G16" s="252">
        <f t="shared" si="1"/>
        <v>13733052</v>
      </c>
      <c r="H16" s="193">
        <v>11</v>
      </c>
      <c r="I16" s="246">
        <f t="shared" si="2"/>
        <v>2091980</v>
      </c>
      <c r="J16" s="188">
        <v>17</v>
      </c>
      <c r="K16" s="252">
        <f t="shared" si="3"/>
        <v>1599054</v>
      </c>
      <c r="L16" s="189">
        <v>11</v>
      </c>
      <c r="M16" s="246">
        <f t="shared" si="4"/>
        <v>2091980</v>
      </c>
      <c r="N16" s="188">
        <v>0</v>
      </c>
      <c r="O16" s="256">
        <f t="shared" si="5"/>
        <v>0</v>
      </c>
      <c r="P16" s="193">
        <v>11</v>
      </c>
      <c r="Q16" s="246">
        <f t="shared" si="6"/>
        <v>2091980</v>
      </c>
      <c r="R16" s="188">
        <v>4</v>
      </c>
      <c r="S16" s="252">
        <f t="shared" si="7"/>
        <v>376248</v>
      </c>
      <c r="T16" s="189"/>
      <c r="U16" s="246">
        <f t="shared" si="8"/>
        <v>0</v>
      </c>
      <c r="V16" s="188"/>
      <c r="W16" s="252">
        <f t="shared" si="9"/>
        <v>0</v>
      </c>
      <c r="X16" s="259">
        <f t="shared" si="10"/>
        <v>368</v>
      </c>
      <c r="Y16" s="116">
        <f t="shared" si="11"/>
        <v>53934534</v>
      </c>
      <c r="Z16" s="32"/>
      <c r="AC16" s="322"/>
      <c r="AD16" s="321"/>
      <c r="AE16" s="321"/>
      <c r="AF16" s="326"/>
      <c r="AG16" s="321"/>
      <c r="AH16" s="321"/>
      <c r="AI16" s="327"/>
      <c r="AJ16" s="327"/>
      <c r="AK16" s="327"/>
    </row>
    <row r="17" spans="1:37" s="31" customFormat="1" x14ac:dyDescent="0.2">
      <c r="A17" s="80">
        <v>8210</v>
      </c>
      <c r="B17" s="131" t="s">
        <v>561</v>
      </c>
      <c r="C17" s="82" t="s">
        <v>169</v>
      </c>
      <c r="D17" s="251">
        <v>382</v>
      </c>
      <c r="E17" s="246">
        <f t="shared" si="0"/>
        <v>72648760</v>
      </c>
      <c r="F17" s="245">
        <v>433</v>
      </c>
      <c r="G17" s="252">
        <f t="shared" si="1"/>
        <v>40728846</v>
      </c>
      <c r="H17" s="193">
        <v>390</v>
      </c>
      <c r="I17" s="246">
        <f t="shared" si="2"/>
        <v>74170200</v>
      </c>
      <c r="J17" s="188">
        <v>269</v>
      </c>
      <c r="K17" s="252">
        <f t="shared" si="3"/>
        <v>25302678</v>
      </c>
      <c r="L17" s="189"/>
      <c r="M17" s="246">
        <f t="shared" si="4"/>
        <v>0</v>
      </c>
      <c r="N17" s="188"/>
      <c r="O17" s="256">
        <f t="shared" si="5"/>
        <v>0</v>
      </c>
      <c r="P17" s="193">
        <v>122</v>
      </c>
      <c r="Q17" s="246">
        <f t="shared" si="6"/>
        <v>23201960</v>
      </c>
      <c r="R17" s="188">
        <v>25</v>
      </c>
      <c r="S17" s="252">
        <f t="shared" si="7"/>
        <v>2351550</v>
      </c>
      <c r="T17" s="189">
        <v>80</v>
      </c>
      <c r="U17" s="246">
        <f t="shared" si="8"/>
        <v>15214400</v>
      </c>
      <c r="V17" s="188">
        <v>109</v>
      </c>
      <c r="W17" s="252">
        <f t="shared" si="9"/>
        <v>10252758</v>
      </c>
      <c r="X17" s="259">
        <f t="shared" si="10"/>
        <v>1810</v>
      </c>
      <c r="Y17" s="116">
        <f t="shared" si="11"/>
        <v>263871152</v>
      </c>
      <c r="Z17" s="32"/>
      <c r="AC17" s="322"/>
      <c r="AD17" s="321"/>
      <c r="AE17" s="321"/>
      <c r="AF17" s="326"/>
      <c r="AG17" s="321"/>
      <c r="AH17" s="321"/>
      <c r="AI17" s="327"/>
      <c r="AJ17" s="327"/>
      <c r="AK17" s="327"/>
    </row>
    <row r="18" spans="1:37" s="31" customFormat="1" x14ac:dyDescent="0.2">
      <c r="A18" s="80">
        <v>8211</v>
      </c>
      <c r="B18" s="131" t="s">
        <v>550</v>
      </c>
      <c r="C18" s="82" t="s">
        <v>170</v>
      </c>
      <c r="D18" s="251">
        <v>283</v>
      </c>
      <c r="E18" s="246">
        <f t="shared" si="0"/>
        <v>53820940</v>
      </c>
      <c r="F18" s="245">
        <v>347</v>
      </c>
      <c r="G18" s="252">
        <f t="shared" si="1"/>
        <v>32639514</v>
      </c>
      <c r="H18" s="193">
        <v>352</v>
      </c>
      <c r="I18" s="246">
        <f t="shared" si="2"/>
        <v>66943360</v>
      </c>
      <c r="J18" s="188">
        <v>149</v>
      </c>
      <c r="K18" s="252">
        <f t="shared" si="3"/>
        <v>14015238</v>
      </c>
      <c r="L18" s="189">
        <v>30</v>
      </c>
      <c r="M18" s="246">
        <f t="shared" si="4"/>
        <v>5705400</v>
      </c>
      <c r="N18" s="188">
        <v>1</v>
      </c>
      <c r="O18" s="256">
        <f t="shared" si="5"/>
        <v>94062</v>
      </c>
      <c r="P18" s="193">
        <v>25</v>
      </c>
      <c r="Q18" s="246">
        <f t="shared" si="6"/>
        <v>4754500</v>
      </c>
      <c r="R18" s="188">
        <v>10</v>
      </c>
      <c r="S18" s="252">
        <f t="shared" si="7"/>
        <v>940620</v>
      </c>
      <c r="T18" s="189">
        <v>65</v>
      </c>
      <c r="U18" s="246">
        <f t="shared" si="8"/>
        <v>12361700</v>
      </c>
      <c r="V18" s="188">
        <v>62</v>
      </c>
      <c r="W18" s="252">
        <f t="shared" si="9"/>
        <v>5831844</v>
      </c>
      <c r="X18" s="259">
        <f t="shared" si="10"/>
        <v>1324</v>
      </c>
      <c r="Y18" s="116">
        <f t="shared" si="11"/>
        <v>197107178</v>
      </c>
      <c r="Z18" s="32"/>
      <c r="AC18" s="322"/>
      <c r="AD18" s="321"/>
      <c r="AE18" s="321"/>
      <c r="AF18" s="326"/>
      <c r="AG18" s="321"/>
      <c r="AH18" s="321"/>
      <c r="AI18" s="327"/>
      <c r="AJ18" s="327"/>
      <c r="AK18" s="327"/>
    </row>
    <row r="19" spans="1:37" s="31" customFormat="1" x14ac:dyDescent="0.2">
      <c r="A19" s="80">
        <v>8212</v>
      </c>
      <c r="B19" s="131" t="s">
        <v>564</v>
      </c>
      <c r="C19" s="82" t="s">
        <v>171</v>
      </c>
      <c r="D19" s="251">
        <v>444</v>
      </c>
      <c r="E19" s="246">
        <f t="shared" si="0"/>
        <v>84439920</v>
      </c>
      <c r="F19" s="245">
        <v>478</v>
      </c>
      <c r="G19" s="252">
        <f t="shared" si="1"/>
        <v>44961636</v>
      </c>
      <c r="H19" s="193">
        <v>307</v>
      </c>
      <c r="I19" s="246">
        <f t="shared" si="2"/>
        <v>58385260</v>
      </c>
      <c r="J19" s="188">
        <v>209</v>
      </c>
      <c r="K19" s="252">
        <f t="shared" si="3"/>
        <v>19658958</v>
      </c>
      <c r="L19" s="189"/>
      <c r="M19" s="246">
        <f t="shared" si="4"/>
        <v>0</v>
      </c>
      <c r="N19" s="188"/>
      <c r="O19" s="256">
        <f t="shared" si="5"/>
        <v>0</v>
      </c>
      <c r="P19" s="193"/>
      <c r="Q19" s="246">
        <f t="shared" si="6"/>
        <v>0</v>
      </c>
      <c r="R19" s="188"/>
      <c r="S19" s="252">
        <f t="shared" si="7"/>
        <v>0</v>
      </c>
      <c r="T19" s="189">
        <v>84</v>
      </c>
      <c r="U19" s="246">
        <f t="shared" si="8"/>
        <v>15975120</v>
      </c>
      <c r="V19" s="188">
        <v>71</v>
      </c>
      <c r="W19" s="252">
        <f t="shared" si="9"/>
        <v>6678402</v>
      </c>
      <c r="X19" s="259">
        <f t="shared" si="10"/>
        <v>1593</v>
      </c>
      <c r="Y19" s="116">
        <f t="shared" si="11"/>
        <v>230099296</v>
      </c>
      <c r="Z19" s="32"/>
      <c r="AC19" s="322"/>
      <c r="AD19" s="321"/>
      <c r="AE19" s="321"/>
      <c r="AF19" s="326"/>
      <c r="AG19" s="321"/>
      <c r="AH19" s="321"/>
      <c r="AI19" s="327"/>
      <c r="AJ19" s="327"/>
      <c r="AK19" s="327"/>
    </row>
    <row r="20" spans="1:37" s="31" customFormat="1" x14ac:dyDescent="0.2">
      <c r="A20" s="80">
        <v>8301</v>
      </c>
      <c r="B20" s="131" t="s">
        <v>566</v>
      </c>
      <c r="C20" s="82" t="s">
        <v>172</v>
      </c>
      <c r="D20" s="251">
        <v>365</v>
      </c>
      <c r="E20" s="246">
        <f t="shared" si="0"/>
        <v>69415700</v>
      </c>
      <c r="F20" s="245">
        <v>504</v>
      </c>
      <c r="G20" s="252">
        <f t="shared" si="1"/>
        <v>47407248</v>
      </c>
      <c r="H20" s="193">
        <v>85</v>
      </c>
      <c r="I20" s="246">
        <f t="shared" si="2"/>
        <v>16165300</v>
      </c>
      <c r="J20" s="188">
        <v>87</v>
      </c>
      <c r="K20" s="252">
        <f t="shared" si="3"/>
        <v>8183394</v>
      </c>
      <c r="L20" s="189">
        <v>3</v>
      </c>
      <c r="M20" s="246">
        <f t="shared" si="4"/>
        <v>570540</v>
      </c>
      <c r="N20" s="188">
        <v>0</v>
      </c>
      <c r="O20" s="256">
        <f t="shared" si="5"/>
        <v>0</v>
      </c>
      <c r="P20" s="193">
        <v>136</v>
      </c>
      <c r="Q20" s="246">
        <f t="shared" si="6"/>
        <v>25864480</v>
      </c>
      <c r="R20" s="188">
        <v>35</v>
      </c>
      <c r="S20" s="252">
        <f t="shared" si="7"/>
        <v>3292170</v>
      </c>
      <c r="T20" s="189">
        <v>77</v>
      </c>
      <c r="U20" s="246">
        <f t="shared" si="8"/>
        <v>14643860</v>
      </c>
      <c r="V20" s="188">
        <v>54</v>
      </c>
      <c r="W20" s="252">
        <f t="shared" si="9"/>
        <v>5079348</v>
      </c>
      <c r="X20" s="259">
        <f t="shared" si="10"/>
        <v>1346</v>
      </c>
      <c r="Y20" s="116">
        <f t="shared" si="11"/>
        <v>190622040</v>
      </c>
      <c r="Z20" s="32"/>
      <c r="AC20" s="322"/>
      <c r="AD20" s="321"/>
      <c r="AE20" s="321"/>
      <c r="AF20" s="326"/>
      <c r="AG20" s="321"/>
      <c r="AH20" s="321"/>
      <c r="AI20" s="326"/>
      <c r="AJ20" s="326"/>
      <c r="AK20" s="326"/>
    </row>
    <row r="21" spans="1:37" s="31" customFormat="1" x14ac:dyDescent="0.2">
      <c r="A21" s="80">
        <v>8302</v>
      </c>
      <c r="B21" s="131" t="s">
        <v>558</v>
      </c>
      <c r="C21" s="82" t="s">
        <v>173</v>
      </c>
      <c r="D21" s="251">
        <v>385</v>
      </c>
      <c r="E21" s="246">
        <f t="shared" si="0"/>
        <v>73219300</v>
      </c>
      <c r="F21" s="245">
        <v>484</v>
      </c>
      <c r="G21" s="252">
        <f t="shared" si="1"/>
        <v>45526008</v>
      </c>
      <c r="H21" s="193">
        <v>48</v>
      </c>
      <c r="I21" s="246">
        <f t="shared" si="2"/>
        <v>9128640</v>
      </c>
      <c r="J21" s="188">
        <v>40</v>
      </c>
      <c r="K21" s="252">
        <f t="shared" si="3"/>
        <v>3762480</v>
      </c>
      <c r="L21" s="189"/>
      <c r="M21" s="246">
        <f t="shared" si="4"/>
        <v>0</v>
      </c>
      <c r="N21" s="188"/>
      <c r="O21" s="256">
        <f t="shared" si="5"/>
        <v>0</v>
      </c>
      <c r="P21" s="193">
        <v>10</v>
      </c>
      <c r="Q21" s="246">
        <f t="shared" si="6"/>
        <v>1901800</v>
      </c>
      <c r="R21" s="188">
        <v>2</v>
      </c>
      <c r="S21" s="252">
        <f t="shared" si="7"/>
        <v>188124</v>
      </c>
      <c r="T21" s="189"/>
      <c r="U21" s="246">
        <f t="shared" si="8"/>
        <v>0</v>
      </c>
      <c r="V21" s="188"/>
      <c r="W21" s="252">
        <f t="shared" si="9"/>
        <v>0</v>
      </c>
      <c r="X21" s="259">
        <f t="shared" si="10"/>
        <v>969</v>
      </c>
      <c r="Y21" s="116">
        <f t="shared" si="11"/>
        <v>133726352</v>
      </c>
      <c r="Z21" s="32"/>
      <c r="AC21" s="322"/>
      <c r="AD21" s="321"/>
      <c r="AE21" s="321"/>
      <c r="AF21" s="326"/>
      <c r="AG21" s="321"/>
      <c r="AH21" s="321"/>
      <c r="AI21" s="327"/>
      <c r="AJ21" s="327"/>
      <c r="AK21" s="327"/>
    </row>
    <row r="22" spans="1:37" s="31" customFormat="1" x14ac:dyDescent="0.2">
      <c r="A22" s="80">
        <v>8303</v>
      </c>
      <c r="B22" s="131" t="s">
        <v>565</v>
      </c>
      <c r="C22" s="82" t="s">
        <v>174</v>
      </c>
      <c r="D22" s="251">
        <v>395</v>
      </c>
      <c r="E22" s="246">
        <f t="shared" si="0"/>
        <v>75121100</v>
      </c>
      <c r="F22" s="245">
        <v>533</v>
      </c>
      <c r="G22" s="252">
        <f t="shared" si="1"/>
        <v>50135046</v>
      </c>
      <c r="H22" s="193">
        <v>48</v>
      </c>
      <c r="I22" s="246">
        <f t="shared" si="2"/>
        <v>9128640</v>
      </c>
      <c r="J22" s="188">
        <v>35</v>
      </c>
      <c r="K22" s="252">
        <f t="shared" si="3"/>
        <v>3292170</v>
      </c>
      <c r="L22" s="189"/>
      <c r="M22" s="246">
        <f t="shared" si="4"/>
        <v>0</v>
      </c>
      <c r="N22" s="188"/>
      <c r="O22" s="256">
        <f t="shared" si="5"/>
        <v>0</v>
      </c>
      <c r="P22" s="193">
        <v>42</v>
      </c>
      <c r="Q22" s="246">
        <f t="shared" si="6"/>
        <v>7987560</v>
      </c>
      <c r="R22" s="188">
        <v>11</v>
      </c>
      <c r="S22" s="252">
        <f t="shared" si="7"/>
        <v>1034682</v>
      </c>
      <c r="T22" s="189"/>
      <c r="U22" s="246">
        <f t="shared" si="8"/>
        <v>0</v>
      </c>
      <c r="V22" s="188"/>
      <c r="W22" s="252">
        <f t="shared" si="9"/>
        <v>0</v>
      </c>
      <c r="X22" s="259">
        <f t="shared" si="10"/>
        <v>1064</v>
      </c>
      <c r="Y22" s="116">
        <f t="shared" si="11"/>
        <v>146699198</v>
      </c>
      <c r="Z22" s="32"/>
      <c r="AC22" s="322"/>
      <c r="AD22" s="321"/>
      <c r="AE22" s="321"/>
      <c r="AF22" s="326"/>
      <c r="AG22" s="321"/>
      <c r="AH22" s="321"/>
      <c r="AI22" s="327"/>
      <c r="AJ22" s="327"/>
      <c r="AK22" s="327"/>
    </row>
    <row r="23" spans="1:37" s="31" customFormat="1" x14ac:dyDescent="0.2">
      <c r="A23" s="80">
        <v>8304</v>
      </c>
      <c r="B23" s="131" t="s">
        <v>569</v>
      </c>
      <c r="C23" s="82" t="s">
        <v>175</v>
      </c>
      <c r="D23" s="251">
        <v>217</v>
      </c>
      <c r="E23" s="246">
        <f t="shared" si="0"/>
        <v>41269060</v>
      </c>
      <c r="F23" s="245">
        <v>282</v>
      </c>
      <c r="G23" s="252">
        <f t="shared" si="1"/>
        <v>26525484</v>
      </c>
      <c r="H23" s="193">
        <v>72</v>
      </c>
      <c r="I23" s="246">
        <f t="shared" si="2"/>
        <v>13692960</v>
      </c>
      <c r="J23" s="188">
        <v>71</v>
      </c>
      <c r="K23" s="252">
        <f t="shared" si="3"/>
        <v>6678402</v>
      </c>
      <c r="L23" s="189"/>
      <c r="M23" s="246">
        <f t="shared" si="4"/>
        <v>0</v>
      </c>
      <c r="N23" s="188"/>
      <c r="O23" s="256">
        <f t="shared" si="5"/>
        <v>0</v>
      </c>
      <c r="P23" s="193">
        <v>63</v>
      </c>
      <c r="Q23" s="246">
        <f t="shared" si="6"/>
        <v>11981340</v>
      </c>
      <c r="R23" s="188">
        <v>23</v>
      </c>
      <c r="S23" s="252">
        <f t="shared" si="7"/>
        <v>2163426</v>
      </c>
      <c r="T23" s="189"/>
      <c r="U23" s="246">
        <f t="shared" si="8"/>
        <v>0</v>
      </c>
      <c r="V23" s="188"/>
      <c r="W23" s="252">
        <f t="shared" si="9"/>
        <v>0</v>
      </c>
      <c r="X23" s="259">
        <f t="shared" si="10"/>
        <v>728</v>
      </c>
      <c r="Y23" s="116">
        <f t="shared" si="11"/>
        <v>102310672</v>
      </c>
      <c r="Z23" s="32"/>
      <c r="AC23" s="322"/>
      <c r="AD23" s="321"/>
      <c r="AE23" s="321"/>
      <c r="AF23" s="326"/>
      <c r="AG23" s="321"/>
      <c r="AH23" s="321"/>
      <c r="AI23" s="327"/>
      <c r="AJ23" s="327"/>
      <c r="AK23" s="327"/>
    </row>
    <row r="24" spans="1:37" s="31" customFormat="1" x14ac:dyDescent="0.2">
      <c r="A24" s="80">
        <v>8305</v>
      </c>
      <c r="B24" s="131" t="s">
        <v>492</v>
      </c>
      <c r="C24" s="82" t="s">
        <v>176</v>
      </c>
      <c r="D24" s="251">
        <v>430</v>
      </c>
      <c r="E24" s="246">
        <f t="shared" si="0"/>
        <v>81777400</v>
      </c>
      <c r="F24" s="245">
        <v>451</v>
      </c>
      <c r="G24" s="252">
        <f t="shared" si="1"/>
        <v>42421962</v>
      </c>
      <c r="H24" s="193">
        <v>44</v>
      </c>
      <c r="I24" s="246">
        <f t="shared" si="2"/>
        <v>8367920</v>
      </c>
      <c r="J24" s="188">
        <v>45</v>
      </c>
      <c r="K24" s="252">
        <f t="shared" si="3"/>
        <v>4232790</v>
      </c>
      <c r="L24" s="189"/>
      <c r="M24" s="246">
        <f t="shared" si="4"/>
        <v>0</v>
      </c>
      <c r="N24" s="188"/>
      <c r="O24" s="256">
        <f t="shared" si="5"/>
        <v>0</v>
      </c>
      <c r="P24" s="193">
        <v>23</v>
      </c>
      <c r="Q24" s="246">
        <f t="shared" si="6"/>
        <v>4374140</v>
      </c>
      <c r="R24" s="188">
        <v>5</v>
      </c>
      <c r="S24" s="252">
        <f t="shared" si="7"/>
        <v>470310</v>
      </c>
      <c r="T24" s="189">
        <v>56</v>
      </c>
      <c r="U24" s="246">
        <f t="shared" si="8"/>
        <v>10650080</v>
      </c>
      <c r="V24" s="188">
        <v>36</v>
      </c>
      <c r="W24" s="252">
        <f t="shared" si="9"/>
        <v>3386232</v>
      </c>
      <c r="X24" s="259">
        <f t="shared" si="10"/>
        <v>1090</v>
      </c>
      <c r="Y24" s="116">
        <f t="shared" si="11"/>
        <v>155680834</v>
      </c>
      <c r="Z24" s="32"/>
      <c r="AC24" s="322"/>
      <c r="AD24" s="321"/>
      <c r="AE24" s="321"/>
      <c r="AF24" s="326"/>
      <c r="AG24" s="321"/>
      <c r="AH24" s="321"/>
      <c r="AI24" s="327"/>
      <c r="AJ24" s="327"/>
      <c r="AK24" s="327"/>
    </row>
    <row r="25" spans="1:37" s="31" customFormat="1" x14ac:dyDescent="0.2">
      <c r="A25" s="80">
        <v>8306</v>
      </c>
      <c r="B25" s="131" t="s">
        <v>556</v>
      </c>
      <c r="C25" s="82" t="s">
        <v>177</v>
      </c>
      <c r="D25" s="251">
        <v>95</v>
      </c>
      <c r="E25" s="246">
        <f t="shared" si="0"/>
        <v>18067100</v>
      </c>
      <c r="F25" s="245">
        <v>127</v>
      </c>
      <c r="G25" s="252">
        <f t="shared" si="1"/>
        <v>11945874</v>
      </c>
      <c r="H25" s="193">
        <v>7</v>
      </c>
      <c r="I25" s="246">
        <f t="shared" si="2"/>
        <v>1331260</v>
      </c>
      <c r="J25" s="188">
        <v>17</v>
      </c>
      <c r="K25" s="252">
        <f t="shared" si="3"/>
        <v>1599054</v>
      </c>
      <c r="L25" s="189"/>
      <c r="M25" s="246">
        <f t="shared" si="4"/>
        <v>0</v>
      </c>
      <c r="N25" s="188"/>
      <c r="O25" s="256">
        <f t="shared" si="5"/>
        <v>0</v>
      </c>
      <c r="P25" s="193"/>
      <c r="Q25" s="246">
        <f t="shared" si="6"/>
        <v>0</v>
      </c>
      <c r="R25" s="188"/>
      <c r="S25" s="252">
        <f t="shared" si="7"/>
        <v>0</v>
      </c>
      <c r="T25" s="189">
        <v>31</v>
      </c>
      <c r="U25" s="246">
        <f t="shared" si="8"/>
        <v>5895580</v>
      </c>
      <c r="V25" s="188">
        <v>21</v>
      </c>
      <c r="W25" s="252">
        <f t="shared" si="9"/>
        <v>1975302</v>
      </c>
      <c r="X25" s="259">
        <f t="shared" si="10"/>
        <v>298</v>
      </c>
      <c r="Y25" s="116">
        <f t="shared" si="11"/>
        <v>40814170</v>
      </c>
      <c r="Z25" s="32"/>
      <c r="AC25" s="322"/>
      <c r="AD25" s="321"/>
      <c r="AE25" s="321"/>
      <c r="AF25" s="326"/>
      <c r="AG25" s="321"/>
      <c r="AH25" s="321"/>
      <c r="AI25" s="327"/>
      <c r="AJ25" s="327"/>
      <c r="AK25" s="327"/>
    </row>
    <row r="26" spans="1:37" s="31" customFormat="1" x14ac:dyDescent="0.2">
      <c r="A26" s="80">
        <v>8307</v>
      </c>
      <c r="B26" s="131" t="s">
        <v>560</v>
      </c>
      <c r="C26" s="82" t="s">
        <v>178</v>
      </c>
      <c r="D26" s="251">
        <v>197</v>
      </c>
      <c r="E26" s="246">
        <f t="shared" si="0"/>
        <v>37465460</v>
      </c>
      <c r="F26" s="245">
        <v>201</v>
      </c>
      <c r="G26" s="252">
        <f t="shared" si="1"/>
        <v>18906462</v>
      </c>
      <c r="H26" s="193">
        <v>30</v>
      </c>
      <c r="I26" s="246">
        <f t="shared" si="2"/>
        <v>5705400</v>
      </c>
      <c r="J26" s="188">
        <v>39</v>
      </c>
      <c r="K26" s="252">
        <f t="shared" si="3"/>
        <v>3668418</v>
      </c>
      <c r="L26" s="189"/>
      <c r="M26" s="246">
        <f t="shared" si="4"/>
        <v>0</v>
      </c>
      <c r="N26" s="188"/>
      <c r="O26" s="256">
        <f t="shared" si="5"/>
        <v>0</v>
      </c>
      <c r="P26" s="193"/>
      <c r="Q26" s="246">
        <f t="shared" si="6"/>
        <v>0</v>
      </c>
      <c r="R26" s="188"/>
      <c r="S26" s="252">
        <f t="shared" si="7"/>
        <v>0</v>
      </c>
      <c r="T26" s="189">
        <v>21</v>
      </c>
      <c r="U26" s="246">
        <f t="shared" si="8"/>
        <v>3993780</v>
      </c>
      <c r="V26" s="188">
        <v>23</v>
      </c>
      <c r="W26" s="252">
        <f t="shared" si="9"/>
        <v>2163426</v>
      </c>
      <c r="X26" s="259">
        <f t="shared" si="10"/>
        <v>511</v>
      </c>
      <c r="Y26" s="116">
        <f t="shared" si="11"/>
        <v>71902946</v>
      </c>
      <c r="Z26" s="32"/>
      <c r="AC26" s="322"/>
      <c r="AD26" s="321"/>
      <c r="AE26" s="321"/>
      <c r="AF26" s="326"/>
      <c r="AG26" s="321"/>
      <c r="AH26" s="321"/>
      <c r="AI26" s="327"/>
      <c r="AJ26" s="327"/>
      <c r="AK26" s="327"/>
    </row>
    <row r="27" spans="1:37" s="31" customFormat="1" x14ac:dyDescent="0.2">
      <c r="A27" s="80">
        <v>8401</v>
      </c>
      <c r="B27" s="131" t="s">
        <v>554</v>
      </c>
      <c r="C27" s="82" t="s">
        <v>179</v>
      </c>
      <c r="D27" s="251">
        <v>1161</v>
      </c>
      <c r="E27" s="246">
        <f t="shared" si="0"/>
        <v>220798980</v>
      </c>
      <c r="F27" s="245">
        <v>1421</v>
      </c>
      <c r="G27" s="252">
        <f t="shared" si="1"/>
        <v>133662102</v>
      </c>
      <c r="H27" s="193">
        <v>553</v>
      </c>
      <c r="I27" s="246">
        <f t="shared" si="2"/>
        <v>105169540</v>
      </c>
      <c r="J27" s="188">
        <v>470</v>
      </c>
      <c r="K27" s="252">
        <f t="shared" si="3"/>
        <v>44209140</v>
      </c>
      <c r="L27" s="189"/>
      <c r="M27" s="246">
        <f t="shared" si="4"/>
        <v>0</v>
      </c>
      <c r="N27" s="188"/>
      <c r="O27" s="256">
        <f t="shared" si="5"/>
        <v>0</v>
      </c>
      <c r="P27" s="193">
        <v>166</v>
      </c>
      <c r="Q27" s="246">
        <f t="shared" si="6"/>
        <v>31569880</v>
      </c>
      <c r="R27" s="188">
        <v>60</v>
      </c>
      <c r="S27" s="252">
        <f t="shared" si="7"/>
        <v>5643720</v>
      </c>
      <c r="T27" s="189"/>
      <c r="U27" s="246">
        <f t="shared" si="8"/>
        <v>0</v>
      </c>
      <c r="V27" s="188"/>
      <c r="W27" s="252">
        <f t="shared" si="9"/>
        <v>0</v>
      </c>
      <c r="X27" s="259">
        <f t="shared" si="10"/>
        <v>3831</v>
      </c>
      <c r="Y27" s="116">
        <f t="shared" si="11"/>
        <v>541053362</v>
      </c>
      <c r="Z27" s="32"/>
      <c r="AC27" s="322"/>
      <c r="AD27" s="321"/>
      <c r="AE27" s="321"/>
      <c r="AF27" s="326"/>
      <c r="AG27" s="321"/>
      <c r="AH27" s="321"/>
      <c r="AI27" s="327"/>
      <c r="AJ27" s="327"/>
      <c r="AK27" s="327"/>
    </row>
    <row r="28" spans="1:37" s="31" customFormat="1" x14ac:dyDescent="0.2">
      <c r="A28" s="80">
        <v>8402</v>
      </c>
      <c r="B28" s="131" t="s">
        <v>576</v>
      </c>
      <c r="C28" s="82" t="s">
        <v>180</v>
      </c>
      <c r="D28" s="251">
        <v>244</v>
      </c>
      <c r="E28" s="246">
        <f t="shared" si="0"/>
        <v>46403920</v>
      </c>
      <c r="F28" s="245">
        <v>173</v>
      </c>
      <c r="G28" s="252">
        <f t="shared" si="1"/>
        <v>16272726</v>
      </c>
      <c r="H28" s="193">
        <v>47</v>
      </c>
      <c r="I28" s="246">
        <f t="shared" si="2"/>
        <v>8938460</v>
      </c>
      <c r="J28" s="188">
        <v>37</v>
      </c>
      <c r="K28" s="252">
        <f t="shared" si="3"/>
        <v>3480294</v>
      </c>
      <c r="L28" s="189">
        <v>7</v>
      </c>
      <c r="M28" s="246">
        <f t="shared" si="4"/>
        <v>1331260</v>
      </c>
      <c r="N28" s="188">
        <v>1</v>
      </c>
      <c r="O28" s="256">
        <f t="shared" si="5"/>
        <v>94062</v>
      </c>
      <c r="P28" s="193">
        <v>18</v>
      </c>
      <c r="Q28" s="246">
        <f t="shared" si="6"/>
        <v>3423240</v>
      </c>
      <c r="R28" s="188">
        <v>9</v>
      </c>
      <c r="S28" s="252">
        <f t="shared" si="7"/>
        <v>846558</v>
      </c>
      <c r="T28" s="189">
        <v>42</v>
      </c>
      <c r="U28" s="246">
        <f t="shared" si="8"/>
        <v>7987560</v>
      </c>
      <c r="V28" s="188">
        <v>21</v>
      </c>
      <c r="W28" s="252">
        <f t="shared" si="9"/>
        <v>1975302</v>
      </c>
      <c r="X28" s="259">
        <f t="shared" si="10"/>
        <v>599</v>
      </c>
      <c r="Y28" s="116">
        <f t="shared" si="11"/>
        <v>90753382</v>
      </c>
      <c r="Z28" s="32"/>
      <c r="AC28" s="322"/>
      <c r="AD28" s="321"/>
      <c r="AE28" s="321"/>
      <c r="AF28" s="326"/>
      <c r="AG28" s="321"/>
      <c r="AH28" s="321"/>
      <c r="AI28" s="327"/>
      <c r="AJ28" s="327"/>
      <c r="AK28" s="327"/>
    </row>
    <row r="29" spans="1:37" s="31" customFormat="1" x14ac:dyDescent="0.2">
      <c r="A29" s="80">
        <v>8403</v>
      </c>
      <c r="B29" s="131" t="s">
        <v>567</v>
      </c>
      <c r="C29" s="82" t="s">
        <v>181</v>
      </c>
      <c r="D29" s="251">
        <v>325</v>
      </c>
      <c r="E29" s="246">
        <f t="shared" si="0"/>
        <v>61808500</v>
      </c>
      <c r="F29" s="188">
        <v>380</v>
      </c>
      <c r="G29" s="252">
        <f t="shared" si="1"/>
        <v>35743560</v>
      </c>
      <c r="H29" s="193">
        <v>22</v>
      </c>
      <c r="I29" s="246">
        <f t="shared" si="2"/>
        <v>4183960</v>
      </c>
      <c r="J29" s="188">
        <v>15</v>
      </c>
      <c r="K29" s="252">
        <f t="shared" si="3"/>
        <v>1410930</v>
      </c>
      <c r="L29" s="189"/>
      <c r="M29" s="246">
        <f t="shared" si="4"/>
        <v>0</v>
      </c>
      <c r="N29" s="188"/>
      <c r="O29" s="256">
        <f t="shared" si="5"/>
        <v>0</v>
      </c>
      <c r="P29" s="193">
        <v>44</v>
      </c>
      <c r="Q29" s="246">
        <f t="shared" si="6"/>
        <v>8367920</v>
      </c>
      <c r="R29" s="188">
        <v>14</v>
      </c>
      <c r="S29" s="252">
        <f t="shared" si="7"/>
        <v>1316868</v>
      </c>
      <c r="T29" s="189">
        <v>26</v>
      </c>
      <c r="U29" s="246">
        <f t="shared" si="8"/>
        <v>4944680</v>
      </c>
      <c r="V29" s="188">
        <v>35</v>
      </c>
      <c r="W29" s="252">
        <f t="shared" si="9"/>
        <v>3292170</v>
      </c>
      <c r="X29" s="259">
        <f t="shared" si="10"/>
        <v>861</v>
      </c>
      <c r="Y29" s="116">
        <f t="shared" si="11"/>
        <v>121068588</v>
      </c>
      <c r="Z29" s="32"/>
      <c r="AC29" s="322"/>
      <c r="AD29" s="321"/>
      <c r="AE29" s="321"/>
      <c r="AF29" s="326"/>
      <c r="AG29" s="321"/>
      <c r="AH29" s="321"/>
      <c r="AI29" s="327"/>
      <c r="AJ29" s="327"/>
      <c r="AK29" s="327"/>
    </row>
    <row r="30" spans="1:37" s="31" customFormat="1" x14ac:dyDescent="0.2">
      <c r="A30" s="80">
        <v>8404</v>
      </c>
      <c r="B30" s="131" t="s">
        <v>572</v>
      </c>
      <c r="C30" s="82" t="s">
        <v>182</v>
      </c>
      <c r="D30" s="251">
        <v>116</v>
      </c>
      <c r="E30" s="246">
        <f t="shared" si="0"/>
        <v>22060880</v>
      </c>
      <c r="F30" s="188">
        <v>152</v>
      </c>
      <c r="G30" s="252">
        <f t="shared" si="1"/>
        <v>14297424</v>
      </c>
      <c r="H30" s="193">
        <v>94</v>
      </c>
      <c r="I30" s="246">
        <f t="shared" si="2"/>
        <v>17876920</v>
      </c>
      <c r="J30" s="188">
        <v>39</v>
      </c>
      <c r="K30" s="252">
        <f t="shared" si="3"/>
        <v>3668418</v>
      </c>
      <c r="L30" s="189"/>
      <c r="M30" s="246">
        <f t="shared" si="4"/>
        <v>0</v>
      </c>
      <c r="N30" s="188"/>
      <c r="O30" s="256">
        <f t="shared" si="5"/>
        <v>0</v>
      </c>
      <c r="P30" s="193">
        <v>17</v>
      </c>
      <c r="Q30" s="246">
        <f t="shared" si="6"/>
        <v>3233060</v>
      </c>
      <c r="R30" s="188">
        <v>4</v>
      </c>
      <c r="S30" s="252">
        <f t="shared" si="7"/>
        <v>376248</v>
      </c>
      <c r="T30" s="189"/>
      <c r="U30" s="246">
        <f t="shared" si="8"/>
        <v>0</v>
      </c>
      <c r="V30" s="188"/>
      <c r="W30" s="252">
        <f t="shared" si="9"/>
        <v>0</v>
      </c>
      <c r="X30" s="259">
        <f t="shared" si="10"/>
        <v>422</v>
      </c>
      <c r="Y30" s="116">
        <f t="shared" si="11"/>
        <v>61512950</v>
      </c>
      <c r="Z30" s="32"/>
      <c r="AC30" s="322"/>
      <c r="AD30" s="321"/>
      <c r="AE30" s="321"/>
      <c r="AF30" s="326"/>
      <c r="AG30" s="321"/>
      <c r="AH30" s="321"/>
      <c r="AI30" s="327"/>
      <c r="AJ30" s="327"/>
      <c r="AK30" s="327"/>
    </row>
    <row r="31" spans="1:37" s="31" customFormat="1" x14ac:dyDescent="0.2">
      <c r="A31" s="80">
        <v>8405</v>
      </c>
      <c r="B31" s="131" t="s">
        <v>571</v>
      </c>
      <c r="C31" s="82" t="s">
        <v>183</v>
      </c>
      <c r="D31" s="251">
        <v>301</v>
      </c>
      <c r="E31" s="246">
        <f t="shared" si="0"/>
        <v>57244180</v>
      </c>
      <c r="F31" s="188">
        <v>336</v>
      </c>
      <c r="G31" s="252">
        <f t="shared" si="1"/>
        <v>31604832</v>
      </c>
      <c r="H31" s="193">
        <v>19</v>
      </c>
      <c r="I31" s="246">
        <f t="shared" si="2"/>
        <v>3613420</v>
      </c>
      <c r="J31" s="188">
        <v>16</v>
      </c>
      <c r="K31" s="252">
        <f t="shared" si="3"/>
        <v>1504992</v>
      </c>
      <c r="L31" s="189">
        <v>9</v>
      </c>
      <c r="M31" s="246">
        <f t="shared" si="4"/>
        <v>1711620</v>
      </c>
      <c r="N31" s="188">
        <v>1</v>
      </c>
      <c r="O31" s="256">
        <f t="shared" si="5"/>
        <v>94062</v>
      </c>
      <c r="P31" s="193">
        <v>28</v>
      </c>
      <c r="Q31" s="246">
        <f t="shared" si="6"/>
        <v>5325040</v>
      </c>
      <c r="R31" s="188">
        <v>8</v>
      </c>
      <c r="S31" s="252">
        <f t="shared" si="7"/>
        <v>752496</v>
      </c>
      <c r="T31" s="189"/>
      <c r="U31" s="246">
        <f t="shared" si="8"/>
        <v>0</v>
      </c>
      <c r="V31" s="188"/>
      <c r="W31" s="252">
        <f t="shared" si="9"/>
        <v>0</v>
      </c>
      <c r="X31" s="259">
        <f t="shared" si="10"/>
        <v>718</v>
      </c>
      <c r="Y31" s="116">
        <f t="shared" si="11"/>
        <v>101850642</v>
      </c>
      <c r="Z31" s="32"/>
      <c r="AC31" s="322"/>
      <c r="AD31" s="321"/>
      <c r="AE31" s="321"/>
      <c r="AF31" s="326"/>
      <c r="AG31" s="321"/>
      <c r="AH31" s="321"/>
      <c r="AI31" s="327"/>
      <c r="AJ31" s="327"/>
      <c r="AK31" s="327"/>
    </row>
    <row r="32" spans="1:37" s="31" customFormat="1" x14ac:dyDescent="0.2">
      <c r="A32" s="80">
        <v>8406</v>
      </c>
      <c r="B32" s="131" t="s">
        <v>568</v>
      </c>
      <c r="C32" s="82" t="s">
        <v>184</v>
      </c>
      <c r="D32" s="251">
        <v>101</v>
      </c>
      <c r="E32" s="246">
        <f t="shared" si="0"/>
        <v>19208180</v>
      </c>
      <c r="F32" s="188">
        <v>167</v>
      </c>
      <c r="G32" s="252">
        <f t="shared" si="1"/>
        <v>15708354</v>
      </c>
      <c r="H32" s="193">
        <v>47</v>
      </c>
      <c r="I32" s="246">
        <f t="shared" si="2"/>
        <v>8938460</v>
      </c>
      <c r="J32" s="188">
        <v>44</v>
      </c>
      <c r="K32" s="252">
        <f t="shared" si="3"/>
        <v>4138728</v>
      </c>
      <c r="L32" s="189">
        <v>4</v>
      </c>
      <c r="M32" s="246">
        <f t="shared" si="4"/>
        <v>760720</v>
      </c>
      <c r="N32" s="188">
        <v>0</v>
      </c>
      <c r="O32" s="256">
        <f t="shared" si="5"/>
        <v>0</v>
      </c>
      <c r="P32" s="193"/>
      <c r="Q32" s="246">
        <f t="shared" si="6"/>
        <v>0</v>
      </c>
      <c r="R32" s="188"/>
      <c r="S32" s="252">
        <f t="shared" si="7"/>
        <v>0</v>
      </c>
      <c r="T32" s="189"/>
      <c r="U32" s="246">
        <f t="shared" si="8"/>
        <v>0</v>
      </c>
      <c r="V32" s="188"/>
      <c r="W32" s="252">
        <f t="shared" si="9"/>
        <v>0</v>
      </c>
      <c r="X32" s="259">
        <f t="shared" si="10"/>
        <v>363</v>
      </c>
      <c r="Y32" s="116">
        <f t="shared" si="11"/>
        <v>48754442</v>
      </c>
      <c r="Z32" s="32"/>
      <c r="AC32" s="322"/>
      <c r="AD32" s="321"/>
      <c r="AE32" s="321"/>
      <c r="AF32" s="326"/>
      <c r="AG32" s="321"/>
      <c r="AH32" s="321"/>
      <c r="AI32" s="327"/>
      <c r="AJ32" s="327"/>
      <c r="AK32" s="327"/>
    </row>
    <row r="33" spans="1:37" s="31" customFormat="1" x14ac:dyDescent="0.2">
      <c r="A33" s="80">
        <v>8407</v>
      </c>
      <c r="B33" s="131" t="s">
        <v>557</v>
      </c>
      <c r="C33" s="82" t="s">
        <v>185</v>
      </c>
      <c r="D33" s="251">
        <v>421</v>
      </c>
      <c r="E33" s="246">
        <f t="shared" si="0"/>
        <v>80065780</v>
      </c>
      <c r="F33" s="188">
        <v>417</v>
      </c>
      <c r="G33" s="252">
        <f t="shared" si="1"/>
        <v>39223854</v>
      </c>
      <c r="H33" s="193">
        <v>7</v>
      </c>
      <c r="I33" s="246">
        <f t="shared" si="2"/>
        <v>1331260</v>
      </c>
      <c r="J33" s="188">
        <v>18</v>
      </c>
      <c r="K33" s="252">
        <f t="shared" si="3"/>
        <v>1693116</v>
      </c>
      <c r="L33" s="189">
        <v>8</v>
      </c>
      <c r="M33" s="246">
        <f t="shared" si="4"/>
        <v>1521440</v>
      </c>
      <c r="N33" s="188">
        <v>0</v>
      </c>
      <c r="O33" s="256">
        <f t="shared" si="5"/>
        <v>0</v>
      </c>
      <c r="P33" s="193">
        <v>54</v>
      </c>
      <c r="Q33" s="246">
        <f t="shared" si="6"/>
        <v>10269720</v>
      </c>
      <c r="R33" s="188">
        <v>17</v>
      </c>
      <c r="S33" s="252">
        <f t="shared" si="7"/>
        <v>1599054</v>
      </c>
      <c r="T33" s="189">
        <v>51</v>
      </c>
      <c r="U33" s="246">
        <f t="shared" si="8"/>
        <v>9699180</v>
      </c>
      <c r="V33" s="188">
        <v>40</v>
      </c>
      <c r="W33" s="252">
        <f t="shared" si="9"/>
        <v>3762480</v>
      </c>
      <c r="X33" s="259">
        <f t="shared" si="10"/>
        <v>1033</v>
      </c>
      <c r="Y33" s="116">
        <f t="shared" si="11"/>
        <v>149165884</v>
      </c>
      <c r="Z33" s="32"/>
      <c r="AC33" s="322"/>
      <c r="AD33" s="321"/>
      <c r="AE33" s="321"/>
      <c r="AF33" s="326"/>
      <c r="AG33" s="321"/>
      <c r="AH33" s="321"/>
      <c r="AI33" s="327"/>
      <c r="AJ33" s="327"/>
      <c r="AK33" s="327"/>
    </row>
    <row r="34" spans="1:37" s="31" customFormat="1" x14ac:dyDescent="0.2">
      <c r="A34" s="80">
        <v>8408</v>
      </c>
      <c r="B34" s="131" t="s">
        <v>574</v>
      </c>
      <c r="C34" s="82" t="s">
        <v>186</v>
      </c>
      <c r="D34" s="251">
        <v>55</v>
      </c>
      <c r="E34" s="246">
        <f t="shared" si="0"/>
        <v>10459900</v>
      </c>
      <c r="F34" s="188">
        <v>56</v>
      </c>
      <c r="G34" s="252">
        <f t="shared" si="1"/>
        <v>5267472</v>
      </c>
      <c r="H34" s="193">
        <v>29</v>
      </c>
      <c r="I34" s="246">
        <f t="shared" si="2"/>
        <v>5515220</v>
      </c>
      <c r="J34" s="188">
        <v>15</v>
      </c>
      <c r="K34" s="252">
        <f t="shared" si="3"/>
        <v>1410930</v>
      </c>
      <c r="L34" s="189">
        <v>2</v>
      </c>
      <c r="M34" s="246">
        <f t="shared" si="4"/>
        <v>380360</v>
      </c>
      <c r="N34" s="188">
        <v>0</v>
      </c>
      <c r="O34" s="256">
        <f t="shared" si="5"/>
        <v>0</v>
      </c>
      <c r="P34" s="193">
        <v>5</v>
      </c>
      <c r="Q34" s="246">
        <f t="shared" si="6"/>
        <v>950900</v>
      </c>
      <c r="R34" s="188">
        <v>1</v>
      </c>
      <c r="S34" s="252">
        <f t="shared" si="7"/>
        <v>94062</v>
      </c>
      <c r="T34" s="189">
        <v>15</v>
      </c>
      <c r="U34" s="246">
        <f t="shared" si="8"/>
        <v>2852700</v>
      </c>
      <c r="V34" s="188">
        <v>17</v>
      </c>
      <c r="W34" s="252">
        <f t="shared" si="9"/>
        <v>1599054</v>
      </c>
      <c r="X34" s="259">
        <f t="shared" si="10"/>
        <v>195</v>
      </c>
      <c r="Y34" s="116">
        <f t="shared" si="11"/>
        <v>28530598</v>
      </c>
      <c r="Z34" s="32"/>
      <c r="AC34" s="322"/>
      <c r="AD34" s="321"/>
      <c r="AE34" s="321"/>
      <c r="AF34" s="326"/>
      <c r="AG34" s="321"/>
      <c r="AH34" s="321"/>
      <c r="AI34" s="327"/>
      <c r="AJ34" s="327"/>
      <c r="AK34" s="327"/>
    </row>
    <row r="35" spans="1:37" s="31" customFormat="1" x14ac:dyDescent="0.2">
      <c r="A35" s="80">
        <v>8409</v>
      </c>
      <c r="B35" s="131" t="s">
        <v>578</v>
      </c>
      <c r="C35" s="82" t="s">
        <v>187</v>
      </c>
      <c r="D35" s="251">
        <v>264</v>
      </c>
      <c r="E35" s="246">
        <f t="shared" si="0"/>
        <v>50207520</v>
      </c>
      <c r="F35" s="188">
        <v>258</v>
      </c>
      <c r="G35" s="252">
        <f t="shared" si="1"/>
        <v>24267996</v>
      </c>
      <c r="H35" s="193">
        <v>41</v>
      </c>
      <c r="I35" s="246">
        <f t="shared" si="2"/>
        <v>7797380</v>
      </c>
      <c r="J35" s="188">
        <v>32</v>
      </c>
      <c r="K35" s="252">
        <f t="shared" si="3"/>
        <v>3009984</v>
      </c>
      <c r="L35" s="189"/>
      <c r="M35" s="246">
        <f t="shared" si="4"/>
        <v>0</v>
      </c>
      <c r="N35" s="188"/>
      <c r="O35" s="256">
        <f t="shared" si="5"/>
        <v>0</v>
      </c>
      <c r="P35" s="193"/>
      <c r="Q35" s="246">
        <f t="shared" si="6"/>
        <v>0</v>
      </c>
      <c r="R35" s="188"/>
      <c r="S35" s="252">
        <f t="shared" si="7"/>
        <v>0</v>
      </c>
      <c r="T35" s="189"/>
      <c r="U35" s="246">
        <f t="shared" si="8"/>
        <v>0</v>
      </c>
      <c r="V35" s="188"/>
      <c r="W35" s="252">
        <f t="shared" si="9"/>
        <v>0</v>
      </c>
      <c r="X35" s="259">
        <f t="shared" si="10"/>
        <v>595</v>
      </c>
      <c r="Y35" s="116">
        <f t="shared" si="11"/>
        <v>85282880</v>
      </c>
      <c r="Z35" s="32"/>
      <c r="AC35" s="322"/>
      <c r="AD35" s="321"/>
      <c r="AE35" s="321"/>
      <c r="AF35" s="326"/>
      <c r="AG35" s="321"/>
      <c r="AH35" s="321"/>
      <c r="AI35" s="327"/>
      <c r="AJ35" s="327"/>
      <c r="AK35" s="327"/>
    </row>
    <row r="36" spans="1:37" s="31" customFormat="1" x14ac:dyDescent="0.2">
      <c r="A36" s="80">
        <v>8410</v>
      </c>
      <c r="B36" s="131" t="s">
        <v>573</v>
      </c>
      <c r="C36" s="82" t="s">
        <v>188</v>
      </c>
      <c r="D36" s="193">
        <v>257</v>
      </c>
      <c r="E36" s="246">
        <f t="shared" si="0"/>
        <v>48876260</v>
      </c>
      <c r="F36" s="188">
        <v>355</v>
      </c>
      <c r="G36" s="252">
        <f t="shared" si="1"/>
        <v>33392010</v>
      </c>
      <c r="H36" s="193">
        <v>148</v>
      </c>
      <c r="I36" s="246">
        <f t="shared" si="2"/>
        <v>28146640</v>
      </c>
      <c r="J36" s="188">
        <v>101</v>
      </c>
      <c r="K36" s="252">
        <f t="shared" si="3"/>
        <v>9500262</v>
      </c>
      <c r="L36" s="189"/>
      <c r="M36" s="246">
        <f t="shared" si="4"/>
        <v>0</v>
      </c>
      <c r="N36" s="188"/>
      <c r="O36" s="256">
        <f t="shared" si="5"/>
        <v>0</v>
      </c>
      <c r="P36" s="193">
        <v>43</v>
      </c>
      <c r="Q36" s="246">
        <f t="shared" si="6"/>
        <v>8177740</v>
      </c>
      <c r="R36" s="188">
        <v>6</v>
      </c>
      <c r="S36" s="252">
        <f t="shared" si="7"/>
        <v>564372</v>
      </c>
      <c r="T36" s="189"/>
      <c r="U36" s="246">
        <f t="shared" si="8"/>
        <v>0</v>
      </c>
      <c r="V36" s="188"/>
      <c r="W36" s="252">
        <f t="shared" si="9"/>
        <v>0</v>
      </c>
      <c r="X36" s="259">
        <f t="shared" si="10"/>
        <v>910</v>
      </c>
      <c r="Y36" s="116">
        <f t="shared" si="11"/>
        <v>128657284</v>
      </c>
      <c r="Z36" s="32"/>
      <c r="AC36" s="322"/>
      <c r="AD36" s="321"/>
      <c r="AE36" s="321"/>
      <c r="AF36" s="326"/>
      <c r="AG36" s="321"/>
      <c r="AH36" s="321"/>
      <c r="AI36" s="327"/>
      <c r="AJ36" s="327"/>
      <c r="AK36" s="327"/>
    </row>
    <row r="37" spans="1:37" s="31" customFormat="1" x14ac:dyDescent="0.2">
      <c r="A37" s="80">
        <v>8411</v>
      </c>
      <c r="B37" s="131" t="s">
        <v>575</v>
      </c>
      <c r="C37" s="82" t="s">
        <v>189</v>
      </c>
      <c r="D37" s="193">
        <v>47</v>
      </c>
      <c r="E37" s="246">
        <f t="shared" si="0"/>
        <v>8938460</v>
      </c>
      <c r="F37" s="188">
        <v>35</v>
      </c>
      <c r="G37" s="252">
        <f t="shared" si="1"/>
        <v>3292170</v>
      </c>
      <c r="H37" s="193">
        <v>17</v>
      </c>
      <c r="I37" s="246">
        <f t="shared" si="2"/>
        <v>3233060</v>
      </c>
      <c r="J37" s="188">
        <v>16</v>
      </c>
      <c r="K37" s="252">
        <f t="shared" si="3"/>
        <v>1504992</v>
      </c>
      <c r="L37" s="189"/>
      <c r="M37" s="246">
        <f t="shared" si="4"/>
        <v>0</v>
      </c>
      <c r="N37" s="188"/>
      <c r="O37" s="256">
        <f t="shared" si="5"/>
        <v>0</v>
      </c>
      <c r="P37" s="193"/>
      <c r="Q37" s="246">
        <f t="shared" si="6"/>
        <v>0</v>
      </c>
      <c r="R37" s="188"/>
      <c r="S37" s="252">
        <f t="shared" si="7"/>
        <v>0</v>
      </c>
      <c r="T37" s="189">
        <v>11</v>
      </c>
      <c r="U37" s="246">
        <f t="shared" si="8"/>
        <v>2091980</v>
      </c>
      <c r="V37" s="188">
        <v>19</v>
      </c>
      <c r="W37" s="252">
        <f t="shared" si="9"/>
        <v>1787178</v>
      </c>
      <c r="X37" s="259">
        <f t="shared" si="10"/>
        <v>145</v>
      </c>
      <c r="Y37" s="116">
        <f t="shared" si="11"/>
        <v>20847840</v>
      </c>
      <c r="Z37" s="32"/>
      <c r="AC37" s="322"/>
      <c r="AD37" s="321"/>
      <c r="AE37" s="321"/>
      <c r="AF37" s="326"/>
      <c r="AG37" s="321"/>
      <c r="AH37" s="321"/>
      <c r="AI37" s="327"/>
      <c r="AJ37" s="327"/>
      <c r="AK37" s="327"/>
    </row>
    <row r="38" spans="1:37" s="31" customFormat="1" x14ac:dyDescent="0.2">
      <c r="A38" s="80">
        <v>8412</v>
      </c>
      <c r="B38" s="131" t="s">
        <v>577</v>
      </c>
      <c r="C38" s="82" t="s">
        <v>190</v>
      </c>
      <c r="D38" s="193">
        <v>149</v>
      </c>
      <c r="E38" s="246">
        <f t="shared" si="0"/>
        <v>28336820</v>
      </c>
      <c r="F38" s="188">
        <v>198</v>
      </c>
      <c r="G38" s="252">
        <f t="shared" si="1"/>
        <v>18624276</v>
      </c>
      <c r="H38" s="193">
        <v>45</v>
      </c>
      <c r="I38" s="246">
        <f t="shared" si="2"/>
        <v>8558100</v>
      </c>
      <c r="J38" s="188">
        <v>37</v>
      </c>
      <c r="K38" s="252">
        <f t="shared" si="3"/>
        <v>3480294</v>
      </c>
      <c r="L38" s="189">
        <v>6</v>
      </c>
      <c r="M38" s="246">
        <f t="shared" si="4"/>
        <v>1141080</v>
      </c>
      <c r="N38" s="188">
        <v>0</v>
      </c>
      <c r="O38" s="256">
        <f t="shared" si="5"/>
        <v>0</v>
      </c>
      <c r="P38" s="193">
        <v>32</v>
      </c>
      <c r="Q38" s="246">
        <f t="shared" si="6"/>
        <v>6085760</v>
      </c>
      <c r="R38" s="188">
        <v>10</v>
      </c>
      <c r="S38" s="252">
        <f t="shared" si="7"/>
        <v>940620</v>
      </c>
      <c r="T38" s="189"/>
      <c r="U38" s="246">
        <f t="shared" si="8"/>
        <v>0</v>
      </c>
      <c r="V38" s="188"/>
      <c r="W38" s="252">
        <f t="shared" si="9"/>
        <v>0</v>
      </c>
      <c r="X38" s="259">
        <f t="shared" si="10"/>
        <v>477</v>
      </c>
      <c r="Y38" s="116">
        <f t="shared" si="11"/>
        <v>67166950</v>
      </c>
      <c r="Z38" s="32"/>
      <c r="AC38" s="322"/>
      <c r="AD38" s="321"/>
      <c r="AE38" s="321"/>
      <c r="AF38" s="326"/>
      <c r="AG38" s="321"/>
      <c r="AH38" s="321"/>
      <c r="AI38" s="327"/>
      <c r="AJ38" s="327"/>
      <c r="AK38" s="327"/>
    </row>
    <row r="39" spans="1:37" s="31" customFormat="1" x14ac:dyDescent="0.2">
      <c r="A39" s="80">
        <v>8413</v>
      </c>
      <c r="B39" s="131" t="s">
        <v>555</v>
      </c>
      <c r="C39" s="143" t="s">
        <v>191</v>
      </c>
      <c r="D39" s="193">
        <v>58</v>
      </c>
      <c r="E39" s="246">
        <f t="shared" si="0"/>
        <v>11030440</v>
      </c>
      <c r="F39" s="188">
        <v>63</v>
      </c>
      <c r="G39" s="252">
        <f t="shared" si="1"/>
        <v>5925906</v>
      </c>
      <c r="H39" s="193">
        <v>21</v>
      </c>
      <c r="I39" s="246">
        <f t="shared" si="2"/>
        <v>3993780</v>
      </c>
      <c r="J39" s="188">
        <v>33</v>
      </c>
      <c r="K39" s="252">
        <f t="shared" si="3"/>
        <v>3104046</v>
      </c>
      <c r="L39" s="189"/>
      <c r="M39" s="246">
        <f t="shared" si="4"/>
        <v>0</v>
      </c>
      <c r="N39" s="188"/>
      <c r="O39" s="256">
        <f t="shared" si="5"/>
        <v>0</v>
      </c>
      <c r="P39" s="193"/>
      <c r="Q39" s="246">
        <f t="shared" si="6"/>
        <v>0</v>
      </c>
      <c r="R39" s="188"/>
      <c r="S39" s="252">
        <f t="shared" si="7"/>
        <v>0</v>
      </c>
      <c r="T39" s="189"/>
      <c r="U39" s="246">
        <f t="shared" si="8"/>
        <v>0</v>
      </c>
      <c r="V39" s="188"/>
      <c r="W39" s="252">
        <f t="shared" si="9"/>
        <v>0</v>
      </c>
      <c r="X39" s="259">
        <f t="shared" si="10"/>
        <v>175</v>
      </c>
      <c r="Y39" s="116">
        <f t="shared" si="11"/>
        <v>24054172</v>
      </c>
      <c r="Z39" s="32"/>
      <c r="AC39" s="322"/>
      <c r="AD39" s="321"/>
      <c r="AE39" s="321"/>
      <c r="AF39" s="326"/>
      <c r="AG39" s="321"/>
      <c r="AH39" s="321"/>
      <c r="AI39" s="327"/>
      <c r="AJ39" s="327"/>
      <c r="AK39" s="327"/>
    </row>
    <row r="40" spans="1:37" s="31" customFormat="1" ht="13.5" thickBot="1" x14ac:dyDescent="0.25">
      <c r="A40" s="139">
        <v>8414</v>
      </c>
      <c r="B40" s="140" t="s">
        <v>579</v>
      </c>
      <c r="C40" s="144" t="s">
        <v>192</v>
      </c>
      <c r="D40" s="204">
        <v>153</v>
      </c>
      <c r="E40" s="253">
        <f t="shared" si="0"/>
        <v>29097540</v>
      </c>
      <c r="F40" s="205">
        <v>108</v>
      </c>
      <c r="G40" s="254">
        <f t="shared" si="1"/>
        <v>10158696</v>
      </c>
      <c r="H40" s="204">
        <v>43</v>
      </c>
      <c r="I40" s="253">
        <f t="shared" si="2"/>
        <v>8177740</v>
      </c>
      <c r="J40" s="205">
        <v>50</v>
      </c>
      <c r="K40" s="254">
        <f t="shared" si="3"/>
        <v>4703100</v>
      </c>
      <c r="L40" s="236"/>
      <c r="M40" s="253">
        <f t="shared" si="4"/>
        <v>0</v>
      </c>
      <c r="N40" s="205"/>
      <c r="O40" s="257">
        <f t="shared" si="5"/>
        <v>0</v>
      </c>
      <c r="P40" s="204"/>
      <c r="Q40" s="253">
        <f t="shared" si="6"/>
        <v>0</v>
      </c>
      <c r="R40" s="205"/>
      <c r="S40" s="254">
        <f t="shared" si="7"/>
        <v>0</v>
      </c>
      <c r="T40" s="236">
        <v>30</v>
      </c>
      <c r="U40" s="253">
        <f t="shared" si="8"/>
        <v>5705400</v>
      </c>
      <c r="V40" s="205">
        <v>26</v>
      </c>
      <c r="W40" s="254">
        <f t="shared" si="9"/>
        <v>2445612</v>
      </c>
      <c r="X40" s="260">
        <f t="shared" si="10"/>
        <v>410</v>
      </c>
      <c r="Y40" s="118">
        <f t="shared" si="11"/>
        <v>60288088</v>
      </c>
      <c r="Z40" s="32"/>
      <c r="AC40" s="322"/>
      <c r="AD40" s="321"/>
      <c r="AE40" s="321"/>
      <c r="AF40" s="326"/>
      <c r="AG40" s="321"/>
      <c r="AH40" s="321"/>
      <c r="AI40" s="327"/>
      <c r="AJ40" s="327"/>
      <c r="AK40" s="327"/>
    </row>
    <row r="41" spans="1:37" s="31" customFormat="1" ht="13.5" thickBot="1" x14ac:dyDescent="0.25">
      <c r="A41" s="333" t="s">
        <v>18</v>
      </c>
      <c r="B41" s="334"/>
      <c r="C41" s="335"/>
      <c r="D41" s="97">
        <f>SUM(D8:D40)</f>
        <v>11630</v>
      </c>
      <c r="E41" s="97">
        <f t="shared" ref="E41:Y41" si="12">SUM(E8:E40)</f>
        <v>2211793400</v>
      </c>
      <c r="F41" s="97">
        <f t="shared" si="12"/>
        <v>13828</v>
      </c>
      <c r="G41" s="97">
        <f t="shared" si="12"/>
        <v>1300689336</v>
      </c>
      <c r="H41" s="97">
        <f t="shared" si="12"/>
        <v>4008</v>
      </c>
      <c r="I41" s="97">
        <f t="shared" si="12"/>
        <v>762241440</v>
      </c>
      <c r="J41" s="97">
        <f t="shared" si="12"/>
        <v>3008</v>
      </c>
      <c r="K41" s="261">
        <f t="shared" si="12"/>
        <v>282938496</v>
      </c>
      <c r="L41" s="89">
        <f t="shared" si="12"/>
        <v>238</v>
      </c>
      <c r="M41" s="88">
        <f t="shared" si="12"/>
        <v>45262840</v>
      </c>
      <c r="N41" s="88">
        <f t="shared" si="12"/>
        <v>34</v>
      </c>
      <c r="O41" s="262">
        <f t="shared" si="12"/>
        <v>3198108</v>
      </c>
      <c r="P41" s="97">
        <f t="shared" si="12"/>
        <v>1246</v>
      </c>
      <c r="Q41" s="97">
        <f t="shared" si="12"/>
        <v>236964280</v>
      </c>
      <c r="R41" s="97">
        <f t="shared" si="12"/>
        <v>347</v>
      </c>
      <c r="S41" s="261">
        <f t="shared" si="12"/>
        <v>32639514</v>
      </c>
      <c r="T41" s="89">
        <f t="shared" si="12"/>
        <v>778</v>
      </c>
      <c r="U41" s="88">
        <f t="shared" si="12"/>
        <v>147960040</v>
      </c>
      <c r="V41" s="88">
        <f t="shared" si="12"/>
        <v>790</v>
      </c>
      <c r="W41" s="262">
        <f t="shared" si="12"/>
        <v>74308980</v>
      </c>
      <c r="X41" s="97">
        <f t="shared" si="12"/>
        <v>35907</v>
      </c>
      <c r="Y41" s="97">
        <f t="shared" si="12"/>
        <v>5097996434</v>
      </c>
      <c r="Z41" s="32"/>
      <c r="AA41" s="32"/>
      <c r="AC41" s="322"/>
      <c r="AD41" s="322"/>
      <c r="AE41" s="322"/>
      <c r="AF41" s="322"/>
      <c r="AG41" s="322"/>
      <c r="AH41" s="322"/>
    </row>
    <row r="42" spans="1:37" s="31" customFormat="1" x14ac:dyDescent="0.2">
      <c r="A42" s="33"/>
      <c r="B42" s="33"/>
      <c r="C42" s="33"/>
      <c r="AC42" s="322"/>
      <c r="AD42" s="322"/>
      <c r="AE42" s="322"/>
      <c r="AF42" s="322"/>
      <c r="AG42" s="322"/>
      <c r="AH42" s="322"/>
    </row>
    <row r="43" spans="1:37" s="31" customFormat="1" ht="14.25" x14ac:dyDescent="0.2">
      <c r="A43" s="33"/>
      <c r="B43" s="33"/>
      <c r="C43" s="33"/>
      <c r="D43" s="35"/>
      <c r="E43" s="35"/>
      <c r="F43" s="35"/>
      <c r="G43" s="35"/>
      <c r="H43" s="35"/>
      <c r="AC43" s="322"/>
      <c r="AD43" s="322"/>
      <c r="AE43" s="322"/>
      <c r="AF43" s="322"/>
      <c r="AG43" s="322"/>
      <c r="AH43" s="322"/>
    </row>
    <row r="44" spans="1:37" ht="15" x14ac:dyDescent="0.25">
      <c r="D44" s="6"/>
      <c r="E44" s="6"/>
      <c r="F44" s="21" t="s">
        <v>369</v>
      </c>
      <c r="G44" s="22">
        <v>190180</v>
      </c>
      <c r="H44" s="8"/>
      <c r="AF44" s="322"/>
      <c r="AG44" s="322"/>
    </row>
    <row r="45" spans="1:37" ht="15" x14ac:dyDescent="0.25">
      <c r="D45" s="6"/>
      <c r="E45" s="6"/>
      <c r="F45" s="21" t="s">
        <v>370</v>
      </c>
      <c r="G45" s="22">
        <v>94062</v>
      </c>
      <c r="H45" s="8"/>
      <c r="AF45" s="322"/>
      <c r="AG45" s="322"/>
    </row>
    <row r="46" spans="1:37" ht="15" x14ac:dyDescent="0.25">
      <c r="D46" s="6"/>
      <c r="E46" s="6"/>
      <c r="F46" s="7"/>
      <c r="G46" s="7"/>
      <c r="H46" s="8"/>
      <c r="AF46" s="322"/>
      <c r="AG46" s="322"/>
    </row>
  </sheetData>
  <mergeCells count="13">
    <mergeCell ref="A41:C41"/>
    <mergeCell ref="P6:S6"/>
    <mergeCell ref="X6:Y6"/>
    <mergeCell ref="A1:Y1"/>
    <mergeCell ref="A2:Y2"/>
    <mergeCell ref="A4:Y4"/>
    <mergeCell ref="A6:A7"/>
    <mergeCell ref="C6:C7"/>
    <mergeCell ref="D6:G6"/>
    <mergeCell ref="H6:K6"/>
    <mergeCell ref="L6:O6"/>
    <mergeCell ref="B6:B7"/>
    <mergeCell ref="T6:W6"/>
  </mergeCells>
  <phoneticPr fontId="2" type="noConversion"/>
  <printOptions horizontalCentered="1"/>
  <pageMargins left="1.1811023622047245" right="0.59055118110236227" top="0.98425196850393704" bottom="0.98425196850393704" header="0" footer="0"/>
  <pageSetup paperSize="5" scale="45" orientation="landscape" r:id="rId1"/>
  <headerFooter alignWithMargins="0">
    <oddHeader>&amp;L&amp;"Arial,Negrita"&amp;8Unidad de Información Municipal
capturarrhh.sinim.gov.cl
www.sinim.gov.cl
Depto. Finanzas Municipales
SUBDERE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77"/>
  <sheetViews>
    <sheetView topLeftCell="A17" zoomScale="130" zoomScaleNormal="130" workbookViewId="0">
      <selection activeCell="I42" sqref="I42"/>
    </sheetView>
  </sheetViews>
  <sheetFormatPr baseColWidth="10" defaultRowHeight="12.75" x14ac:dyDescent="0.2"/>
  <cols>
    <col min="1" max="1" width="9.7109375" style="23" customWidth="1"/>
    <col min="2" max="2" width="15.140625" style="23" customWidth="1"/>
    <col min="3" max="3" width="18.42578125" style="23" customWidth="1"/>
    <col min="4" max="4" width="13" customWidth="1"/>
    <col min="5" max="5" width="18.42578125" customWidth="1"/>
    <col min="6" max="6" width="12.140625" customWidth="1"/>
    <col min="7" max="7" width="17.42578125" customWidth="1"/>
    <col min="8" max="8" width="11.85546875" customWidth="1"/>
    <col min="9" max="9" width="16" customWidth="1"/>
    <col min="10" max="10" width="12.28515625" customWidth="1"/>
    <col min="11" max="11" width="15.85546875" customWidth="1"/>
    <col min="12" max="12" width="12" customWidth="1"/>
    <col min="13" max="13" width="14.5703125" customWidth="1"/>
    <col min="14" max="14" width="12" customWidth="1"/>
    <col min="15" max="15" width="13.28515625" customWidth="1"/>
    <col min="16" max="16" width="11.85546875" customWidth="1"/>
    <col min="17" max="17" width="16" bestFit="1" customWidth="1"/>
    <col min="18" max="18" width="11.85546875" customWidth="1"/>
    <col min="19" max="19" width="14.5703125" bestFit="1" customWidth="1"/>
    <col min="20" max="20" width="11.7109375" customWidth="1"/>
    <col min="21" max="21" width="16" bestFit="1" customWidth="1"/>
    <col min="22" max="22" width="11.7109375" customWidth="1"/>
    <col min="23" max="23" width="14.5703125" customWidth="1"/>
    <col min="24" max="24" width="11.85546875" customWidth="1"/>
    <col min="25" max="25" width="19.42578125" customWidth="1"/>
    <col min="26" max="26" width="11.42578125" customWidth="1"/>
  </cols>
  <sheetData>
    <row r="1" spans="1:33" ht="18" x14ac:dyDescent="0.25">
      <c r="A1" s="342" t="str">
        <f>NACIONAL!A1</f>
        <v>BONO ESPECIAL 2019</v>
      </c>
      <c r="B1" s="342"/>
      <c r="C1" s="342"/>
      <c r="D1" s="342"/>
      <c r="E1" s="342"/>
      <c r="F1" s="342"/>
      <c r="G1" s="342"/>
      <c r="H1" s="342"/>
      <c r="I1" s="342"/>
      <c r="J1" s="342"/>
      <c r="K1" s="342"/>
      <c r="L1" s="342"/>
      <c r="M1" s="342"/>
      <c r="N1" s="342"/>
      <c r="O1" s="342"/>
      <c r="P1" s="342"/>
      <c r="Q1" s="342"/>
      <c r="R1" s="342"/>
      <c r="S1" s="342"/>
      <c r="T1" s="342"/>
      <c r="U1" s="342"/>
      <c r="V1" s="342"/>
      <c r="W1" s="342"/>
      <c r="X1" s="342"/>
      <c r="Y1" s="342"/>
    </row>
    <row r="2" spans="1:33" ht="18" x14ac:dyDescent="0.25">
      <c r="A2" s="342" t="str">
        <f>NACIONAL!A2</f>
        <v>Ley Nº 21.196 Artículo 76º</v>
      </c>
      <c r="B2" s="342"/>
      <c r="C2" s="342"/>
      <c r="D2" s="342"/>
      <c r="E2" s="342"/>
      <c r="F2" s="342"/>
      <c r="G2" s="342"/>
      <c r="H2" s="342"/>
      <c r="I2" s="342"/>
      <c r="J2" s="342"/>
      <c r="K2" s="342"/>
      <c r="L2" s="342"/>
      <c r="M2" s="342"/>
      <c r="N2" s="342"/>
      <c r="O2" s="342"/>
      <c r="P2" s="342"/>
      <c r="Q2" s="342"/>
      <c r="R2" s="342"/>
      <c r="S2" s="342"/>
      <c r="T2" s="342"/>
      <c r="U2" s="342"/>
      <c r="V2" s="342"/>
      <c r="W2" s="342"/>
      <c r="X2" s="342"/>
      <c r="Y2" s="342"/>
    </row>
    <row r="4" spans="1:33" ht="18" x14ac:dyDescent="0.25">
      <c r="A4" s="342" t="s">
        <v>727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342"/>
      <c r="M4" s="342"/>
      <c r="N4" s="342"/>
      <c r="O4" s="342"/>
      <c r="P4" s="342"/>
      <c r="Q4" s="342"/>
      <c r="R4" s="342"/>
      <c r="S4" s="342"/>
      <c r="T4" s="342"/>
      <c r="U4" s="342"/>
      <c r="V4" s="342"/>
      <c r="W4" s="342"/>
      <c r="X4" s="342"/>
      <c r="Y4" s="342"/>
    </row>
    <row r="5" spans="1:33" ht="13.5" thickBot="1" x14ac:dyDescent="0.25"/>
    <row r="6" spans="1:33" ht="15.75" customHeight="1" thickBot="1" x14ac:dyDescent="0.25">
      <c r="A6" s="351" t="s">
        <v>0</v>
      </c>
      <c r="B6" s="365" t="s">
        <v>405</v>
      </c>
      <c r="C6" s="353" t="s">
        <v>1</v>
      </c>
      <c r="D6" s="336" t="s">
        <v>2</v>
      </c>
      <c r="E6" s="337"/>
      <c r="F6" s="337"/>
      <c r="G6" s="338"/>
      <c r="H6" s="339" t="s">
        <v>3</v>
      </c>
      <c r="I6" s="340"/>
      <c r="J6" s="340"/>
      <c r="K6" s="341"/>
      <c r="L6" s="343" t="s">
        <v>4</v>
      </c>
      <c r="M6" s="344"/>
      <c r="N6" s="344"/>
      <c r="O6" s="345"/>
      <c r="P6" s="346" t="s">
        <v>5</v>
      </c>
      <c r="Q6" s="347"/>
      <c r="R6" s="347"/>
      <c r="S6" s="348"/>
      <c r="T6" s="355" t="s">
        <v>731</v>
      </c>
      <c r="U6" s="356"/>
      <c r="V6" s="356"/>
      <c r="W6" s="357"/>
      <c r="X6" s="349" t="s">
        <v>355</v>
      </c>
      <c r="Y6" s="350"/>
    </row>
    <row r="7" spans="1:33" s="31" customFormat="1" ht="99.75" customHeight="1" thickBot="1" x14ac:dyDescent="0.25">
      <c r="A7" s="352"/>
      <c r="B7" s="366"/>
      <c r="C7" s="354"/>
      <c r="D7" s="91" t="str">
        <f>NACIONAL!C7</f>
        <v>Pers. Remun Liq. &lt;= a $ 702.227 Noviembre</v>
      </c>
      <c r="E7" s="92" t="str">
        <f>NACIONAL!D7</f>
        <v>Monto Bono Esp. $ 190.180</v>
      </c>
      <c r="F7" s="92" t="str">
        <f>NACIONAL!E7</f>
        <v>Pers. Remun Liq. &gt; a $ 702.227 y Rem Bruta &lt;= $ 2.557.475</v>
      </c>
      <c r="G7" s="93" t="str">
        <f>NACIONAL!F7</f>
        <v>Monto Bono Esp. $ 94.062</v>
      </c>
      <c r="H7" s="91" t="str">
        <f>NACIONAL!G7</f>
        <v>Pers. Remun Liq. &lt;= a $ 702.227 Noviembre</v>
      </c>
      <c r="I7" s="92" t="str">
        <f>NACIONAL!H7</f>
        <v>Monto Bono Esp. $ 190.180</v>
      </c>
      <c r="J7" s="92" t="str">
        <f>NACIONAL!I7</f>
        <v>Pers. Remun Liq. &gt; a $ 702.227 y Rem Bruta &lt;= $ 2.557.475</v>
      </c>
      <c r="K7" s="93" t="str">
        <f>NACIONAL!J7</f>
        <v>Monto Bono Esp. $ 94.062</v>
      </c>
      <c r="L7" s="91" t="str">
        <f>NACIONAL!K7</f>
        <v>Pers. Remun Liq. &lt;= a $ 702.227 Noviembre</v>
      </c>
      <c r="M7" s="92" t="str">
        <f>NACIONAL!L7</f>
        <v>Monto Bono Esp. $ 190.180</v>
      </c>
      <c r="N7" s="92" t="str">
        <f>NACIONAL!M7</f>
        <v>Pers. Remun Liq. &gt; a $ 702.227 y Rem Bruta &lt;= $ 2.557.475</v>
      </c>
      <c r="O7" s="93" t="str">
        <f>NACIONAL!N7</f>
        <v>Monto Bono Esp. $ 94.062</v>
      </c>
      <c r="P7" s="91" t="str">
        <f>NACIONAL!O7</f>
        <v>Pers. Remun Liq. &lt;= a $ 702.227 Noviembre</v>
      </c>
      <c r="Q7" s="92" t="str">
        <f>NACIONAL!P7</f>
        <v>Monto Bono Esp. $ 190.180</v>
      </c>
      <c r="R7" s="92" t="str">
        <f>NACIONAL!Q7</f>
        <v>Pers. Remun Liq. &gt; a $ 702.227 y Rem Bruta &lt;= $ 2.557.475</v>
      </c>
      <c r="S7" s="93" t="str">
        <f>NACIONAL!R7</f>
        <v>Monto Bono Esp. $ 94.062</v>
      </c>
      <c r="T7" s="93" t="str">
        <f>NACIONAL!S7</f>
        <v>Pers. Remun Liq. &lt;= a $ 702.227 Noviembre</v>
      </c>
      <c r="U7" s="93" t="str">
        <f>NACIONAL!T7</f>
        <v>Monto Bono Esp. $ 190.180</v>
      </c>
      <c r="V7" s="93" t="str">
        <f>NACIONAL!U7</f>
        <v>Pers. Remun Liq. &gt; a $ 702.227 y Rem Bruta &lt;= $ 2.557.475</v>
      </c>
      <c r="W7" s="93" t="str">
        <f>NACIONAL!V7</f>
        <v>Monto Bono Esp. $ 94.062</v>
      </c>
      <c r="X7" s="95" t="s">
        <v>6</v>
      </c>
      <c r="Y7" s="96" t="s">
        <v>368</v>
      </c>
    </row>
    <row r="8" spans="1:33" s="31" customFormat="1" x14ac:dyDescent="0.2">
      <c r="A8" s="126">
        <v>9101</v>
      </c>
      <c r="B8" s="127" t="s">
        <v>621</v>
      </c>
      <c r="C8" s="243" t="s">
        <v>208</v>
      </c>
      <c r="D8" s="190">
        <v>574</v>
      </c>
      <c r="E8" s="147">
        <f>D8*$G$43</f>
        <v>109163320</v>
      </c>
      <c r="F8" s="191">
        <v>501</v>
      </c>
      <c r="G8" s="157">
        <f>F8*$G$44</f>
        <v>47125062</v>
      </c>
      <c r="H8" s="190">
        <v>155</v>
      </c>
      <c r="I8" s="147">
        <f>H8*$G$43</f>
        <v>29477900</v>
      </c>
      <c r="J8" s="191">
        <v>189</v>
      </c>
      <c r="K8" s="192">
        <f>J8*$G$44</f>
        <v>17777718</v>
      </c>
      <c r="L8" s="190"/>
      <c r="M8" s="147">
        <f>L8*$G$43</f>
        <v>0</v>
      </c>
      <c r="N8" s="191"/>
      <c r="O8" s="192">
        <f>N8*$G$44</f>
        <v>0</v>
      </c>
      <c r="P8" s="207">
        <v>103</v>
      </c>
      <c r="Q8" s="147">
        <f>P8*$G$43</f>
        <v>19588540</v>
      </c>
      <c r="R8" s="191">
        <v>28</v>
      </c>
      <c r="S8" s="157">
        <f>R8*$G$44</f>
        <v>2633736</v>
      </c>
      <c r="T8" s="190"/>
      <c r="U8" s="147">
        <f>T8*$G$43</f>
        <v>0</v>
      </c>
      <c r="V8" s="191"/>
      <c r="W8" s="192">
        <f>V8*$G$44</f>
        <v>0</v>
      </c>
      <c r="X8" s="123">
        <f>D8+F8+H8+J8+L8+N8+P8+R8+T8+V8</f>
        <v>1550</v>
      </c>
      <c r="Y8" s="115">
        <f>E8+G8+I8+K8+M8+O8+Q8+S8+U8+W8</f>
        <v>225766276</v>
      </c>
      <c r="Z8" s="32"/>
      <c r="AB8" s="321"/>
      <c r="AC8" s="321"/>
      <c r="AD8" s="321"/>
      <c r="AE8" s="321"/>
      <c r="AF8" s="327"/>
      <c r="AG8" s="327"/>
    </row>
    <row r="9" spans="1:33" s="31" customFormat="1" x14ac:dyDescent="0.2">
      <c r="A9" s="80">
        <v>9102</v>
      </c>
      <c r="B9" s="131" t="s">
        <v>626</v>
      </c>
      <c r="C9" s="143" t="s">
        <v>209</v>
      </c>
      <c r="D9" s="193">
        <v>137</v>
      </c>
      <c r="E9" s="145">
        <f>D9*$G$43</f>
        <v>26054660</v>
      </c>
      <c r="F9" s="188">
        <v>222</v>
      </c>
      <c r="G9" s="158">
        <f>F9*$G$44</f>
        <v>20881764</v>
      </c>
      <c r="H9" s="193">
        <v>7</v>
      </c>
      <c r="I9" s="145">
        <f>H9*$G$43</f>
        <v>1331260</v>
      </c>
      <c r="J9" s="188">
        <v>17</v>
      </c>
      <c r="K9" s="194">
        <f>J9*$G$44</f>
        <v>1599054</v>
      </c>
      <c r="L9" s="193"/>
      <c r="M9" s="145">
        <f>L9*$G$43</f>
        <v>0</v>
      </c>
      <c r="N9" s="188"/>
      <c r="O9" s="194">
        <f>N9*$G$44</f>
        <v>0</v>
      </c>
      <c r="P9" s="189">
        <v>44</v>
      </c>
      <c r="Q9" s="145">
        <f>P9*$G$43</f>
        <v>8367920</v>
      </c>
      <c r="R9" s="188">
        <v>16</v>
      </c>
      <c r="S9" s="158">
        <f>R9*$G$44</f>
        <v>1504992</v>
      </c>
      <c r="T9" s="193"/>
      <c r="U9" s="145">
        <f>T9*$G$43</f>
        <v>0</v>
      </c>
      <c r="V9" s="188"/>
      <c r="W9" s="194">
        <f>V9*$G$44</f>
        <v>0</v>
      </c>
      <c r="X9" s="124">
        <f t="shared" ref="X9:X39" si="0">D9+F9+H9+J9+L9+N9+P9+R9+T9+V9</f>
        <v>443</v>
      </c>
      <c r="Y9" s="116">
        <f t="shared" ref="Y9:Y39" si="1">E9+G9+I9+K9+M9+O9+Q9+S9+U9+W9</f>
        <v>59739650</v>
      </c>
      <c r="Z9" s="32"/>
      <c r="AB9" s="321"/>
      <c r="AC9" s="321"/>
      <c r="AD9" s="321"/>
      <c r="AE9" s="321"/>
      <c r="AF9" s="327"/>
      <c r="AG9" s="327"/>
    </row>
    <row r="10" spans="1:33" s="31" customFormat="1" x14ac:dyDescent="0.2">
      <c r="A10" s="80">
        <v>9103</v>
      </c>
      <c r="B10" s="131" t="s">
        <v>625</v>
      </c>
      <c r="C10" s="143" t="s">
        <v>210</v>
      </c>
      <c r="D10" s="193">
        <v>112</v>
      </c>
      <c r="E10" s="145">
        <f t="shared" ref="E10:E39" si="2">D10*$G$43</f>
        <v>21300160</v>
      </c>
      <c r="F10" s="188">
        <v>113</v>
      </c>
      <c r="G10" s="158">
        <f t="shared" ref="G10:G39" si="3">F10*$G$44</f>
        <v>10629006</v>
      </c>
      <c r="H10" s="193">
        <v>27</v>
      </c>
      <c r="I10" s="145">
        <f t="shared" ref="I10:I39" si="4">H10*$G$43</f>
        <v>5134860</v>
      </c>
      <c r="J10" s="188">
        <v>32</v>
      </c>
      <c r="K10" s="194">
        <f t="shared" ref="K10:K39" si="5">J10*$G$44</f>
        <v>3009984</v>
      </c>
      <c r="L10" s="193"/>
      <c r="M10" s="145">
        <f t="shared" ref="M10:M39" si="6">L10*$G$43</f>
        <v>0</v>
      </c>
      <c r="N10" s="188"/>
      <c r="O10" s="194">
        <f t="shared" ref="O10:O39" si="7">N10*$G$44</f>
        <v>0</v>
      </c>
      <c r="P10" s="189">
        <v>28</v>
      </c>
      <c r="Q10" s="145">
        <f t="shared" ref="Q10:Q39" si="8">P10*$G$43</f>
        <v>5325040</v>
      </c>
      <c r="R10" s="188">
        <v>9</v>
      </c>
      <c r="S10" s="158">
        <f t="shared" ref="S10:S39" si="9">R10*$G$44</f>
        <v>846558</v>
      </c>
      <c r="T10" s="193"/>
      <c r="U10" s="145">
        <f t="shared" ref="U10:U39" si="10">T10*$G$43</f>
        <v>0</v>
      </c>
      <c r="V10" s="188"/>
      <c r="W10" s="194">
        <f t="shared" ref="W10:W39" si="11">V10*$G$44</f>
        <v>0</v>
      </c>
      <c r="X10" s="124">
        <f t="shared" si="0"/>
        <v>321</v>
      </c>
      <c r="Y10" s="116">
        <f t="shared" si="1"/>
        <v>46245608</v>
      </c>
      <c r="Z10" s="32"/>
      <c r="AB10" s="321"/>
      <c r="AC10" s="321"/>
      <c r="AD10" s="321"/>
      <c r="AE10" s="321"/>
      <c r="AF10" s="327"/>
      <c r="AG10" s="327"/>
    </row>
    <row r="11" spans="1:33" s="31" customFormat="1" x14ac:dyDescent="0.2">
      <c r="A11" s="80">
        <v>9104</v>
      </c>
      <c r="B11" s="131" t="s">
        <v>627</v>
      </c>
      <c r="C11" s="82" t="s">
        <v>211</v>
      </c>
      <c r="D11" s="193">
        <v>122</v>
      </c>
      <c r="E11" s="145">
        <f t="shared" si="2"/>
        <v>23201960</v>
      </c>
      <c r="F11" s="188">
        <v>116</v>
      </c>
      <c r="G11" s="158">
        <f t="shared" si="3"/>
        <v>10911192</v>
      </c>
      <c r="H11" s="193"/>
      <c r="I11" s="145">
        <f t="shared" si="4"/>
        <v>0</v>
      </c>
      <c r="J11" s="188"/>
      <c r="K11" s="194">
        <f t="shared" si="5"/>
        <v>0</v>
      </c>
      <c r="L11" s="193"/>
      <c r="M11" s="145">
        <f t="shared" si="6"/>
        <v>0</v>
      </c>
      <c r="N11" s="188"/>
      <c r="O11" s="194">
        <f t="shared" si="7"/>
        <v>0</v>
      </c>
      <c r="P11" s="189">
        <v>24</v>
      </c>
      <c r="Q11" s="145">
        <f t="shared" si="8"/>
        <v>4564320</v>
      </c>
      <c r="R11" s="188">
        <v>8</v>
      </c>
      <c r="S11" s="158">
        <f t="shared" si="9"/>
        <v>752496</v>
      </c>
      <c r="T11" s="193"/>
      <c r="U11" s="145">
        <f t="shared" si="10"/>
        <v>0</v>
      </c>
      <c r="V11" s="188"/>
      <c r="W11" s="194">
        <f t="shared" si="11"/>
        <v>0</v>
      </c>
      <c r="X11" s="124">
        <f t="shared" si="0"/>
        <v>270</v>
      </c>
      <c r="Y11" s="116">
        <f t="shared" si="1"/>
        <v>39429968</v>
      </c>
      <c r="Z11" s="32"/>
      <c r="AB11" s="321"/>
      <c r="AC11" s="321"/>
      <c r="AD11" s="321"/>
      <c r="AE11" s="321"/>
      <c r="AF11" s="327"/>
      <c r="AG11" s="327"/>
    </row>
    <row r="12" spans="1:33" s="31" customFormat="1" x14ac:dyDescent="0.2">
      <c r="A12" s="80">
        <v>9105</v>
      </c>
      <c r="B12" s="131" t="s">
        <v>601</v>
      </c>
      <c r="C12" s="82" t="s">
        <v>212</v>
      </c>
      <c r="D12" s="193">
        <v>306</v>
      </c>
      <c r="E12" s="145">
        <f t="shared" si="2"/>
        <v>58195080</v>
      </c>
      <c r="F12" s="188">
        <v>352</v>
      </c>
      <c r="G12" s="158">
        <f t="shared" si="3"/>
        <v>33109824</v>
      </c>
      <c r="H12" s="193">
        <v>14</v>
      </c>
      <c r="I12" s="145">
        <f t="shared" si="4"/>
        <v>2662520</v>
      </c>
      <c r="J12" s="188">
        <v>36</v>
      </c>
      <c r="K12" s="194">
        <f t="shared" si="5"/>
        <v>3386232</v>
      </c>
      <c r="L12" s="193"/>
      <c r="M12" s="145">
        <f t="shared" si="6"/>
        <v>0</v>
      </c>
      <c r="N12" s="188"/>
      <c r="O12" s="194">
        <f t="shared" si="7"/>
        <v>0</v>
      </c>
      <c r="P12" s="189">
        <v>56</v>
      </c>
      <c r="Q12" s="145">
        <f t="shared" si="8"/>
        <v>10650080</v>
      </c>
      <c r="R12" s="188">
        <v>4</v>
      </c>
      <c r="S12" s="158">
        <f t="shared" si="9"/>
        <v>376248</v>
      </c>
      <c r="T12" s="193"/>
      <c r="U12" s="145">
        <f t="shared" si="10"/>
        <v>0</v>
      </c>
      <c r="V12" s="188"/>
      <c r="W12" s="194">
        <f t="shared" si="11"/>
        <v>0</v>
      </c>
      <c r="X12" s="124">
        <f t="shared" si="0"/>
        <v>768</v>
      </c>
      <c r="Y12" s="116">
        <f t="shared" si="1"/>
        <v>108379984</v>
      </c>
      <c r="Z12" s="32"/>
      <c r="AB12" s="321"/>
      <c r="AC12" s="321"/>
      <c r="AD12" s="321"/>
      <c r="AE12" s="321"/>
      <c r="AF12" s="327"/>
      <c r="AG12" s="327"/>
    </row>
    <row r="13" spans="1:33" s="31" customFormat="1" x14ac:dyDescent="0.2">
      <c r="A13" s="80">
        <v>9106</v>
      </c>
      <c r="B13" s="131" t="s">
        <v>623</v>
      </c>
      <c r="C13" s="82" t="s">
        <v>213</v>
      </c>
      <c r="D13" s="193">
        <v>88</v>
      </c>
      <c r="E13" s="145">
        <f t="shared" si="2"/>
        <v>16735840</v>
      </c>
      <c r="F13" s="188">
        <v>119</v>
      </c>
      <c r="G13" s="158">
        <f t="shared" si="3"/>
        <v>11193378</v>
      </c>
      <c r="H13" s="193">
        <v>17</v>
      </c>
      <c r="I13" s="145">
        <f t="shared" si="4"/>
        <v>3233060</v>
      </c>
      <c r="J13" s="188">
        <v>38</v>
      </c>
      <c r="K13" s="194">
        <f t="shared" si="5"/>
        <v>3574356</v>
      </c>
      <c r="L13" s="193"/>
      <c r="M13" s="145">
        <f t="shared" si="6"/>
        <v>0</v>
      </c>
      <c r="N13" s="188"/>
      <c r="O13" s="194">
        <f t="shared" si="7"/>
        <v>0</v>
      </c>
      <c r="P13" s="189">
        <v>47</v>
      </c>
      <c r="Q13" s="145">
        <f t="shared" si="8"/>
        <v>8938460</v>
      </c>
      <c r="R13" s="188">
        <v>7</v>
      </c>
      <c r="S13" s="158">
        <f t="shared" si="9"/>
        <v>658434</v>
      </c>
      <c r="T13" s="193"/>
      <c r="U13" s="145">
        <f t="shared" si="10"/>
        <v>0</v>
      </c>
      <c r="V13" s="188"/>
      <c r="W13" s="194">
        <f t="shared" si="11"/>
        <v>0</v>
      </c>
      <c r="X13" s="124">
        <f t="shared" si="0"/>
        <v>316</v>
      </c>
      <c r="Y13" s="116">
        <f t="shared" si="1"/>
        <v>44333528</v>
      </c>
      <c r="Z13" s="32"/>
      <c r="AB13" s="321"/>
      <c r="AC13" s="321"/>
      <c r="AD13" s="321"/>
      <c r="AE13" s="321"/>
      <c r="AF13" s="327"/>
      <c r="AG13" s="327"/>
    </row>
    <row r="14" spans="1:33" s="31" customFormat="1" x14ac:dyDescent="0.2">
      <c r="A14" s="80">
        <v>9107</v>
      </c>
      <c r="B14" s="131" t="s">
        <v>522</v>
      </c>
      <c r="C14" s="82" t="s">
        <v>214</v>
      </c>
      <c r="D14" s="193">
        <v>239</v>
      </c>
      <c r="E14" s="145">
        <f t="shared" si="2"/>
        <v>45453020</v>
      </c>
      <c r="F14" s="188">
        <v>221</v>
      </c>
      <c r="G14" s="158">
        <f t="shared" si="3"/>
        <v>20787702</v>
      </c>
      <c r="H14" s="193">
        <v>19</v>
      </c>
      <c r="I14" s="145">
        <f t="shared" si="4"/>
        <v>3613420</v>
      </c>
      <c r="J14" s="188">
        <v>16</v>
      </c>
      <c r="K14" s="194">
        <f t="shared" si="5"/>
        <v>1504992</v>
      </c>
      <c r="L14" s="193">
        <v>77</v>
      </c>
      <c r="M14" s="145">
        <f t="shared" si="6"/>
        <v>14643860</v>
      </c>
      <c r="N14" s="188">
        <v>2</v>
      </c>
      <c r="O14" s="194">
        <f t="shared" si="7"/>
        <v>188124</v>
      </c>
      <c r="P14" s="189">
        <v>49</v>
      </c>
      <c r="Q14" s="145">
        <f t="shared" si="8"/>
        <v>9318820</v>
      </c>
      <c r="R14" s="188">
        <v>12</v>
      </c>
      <c r="S14" s="158">
        <f t="shared" si="9"/>
        <v>1128744</v>
      </c>
      <c r="T14" s="193">
        <v>39</v>
      </c>
      <c r="U14" s="145">
        <f t="shared" si="10"/>
        <v>7417020</v>
      </c>
      <c r="V14" s="188">
        <v>30</v>
      </c>
      <c r="W14" s="194">
        <f t="shared" si="11"/>
        <v>2821860</v>
      </c>
      <c r="X14" s="124">
        <f t="shared" si="0"/>
        <v>704</v>
      </c>
      <c r="Y14" s="116">
        <f t="shared" si="1"/>
        <v>106877562</v>
      </c>
      <c r="Z14" s="32"/>
      <c r="AB14" s="321"/>
      <c r="AC14" s="321"/>
      <c r="AD14" s="321"/>
      <c r="AE14" s="321"/>
      <c r="AF14" s="327"/>
      <c r="AG14" s="327"/>
    </row>
    <row r="15" spans="1:33" s="31" customFormat="1" x14ac:dyDescent="0.2">
      <c r="A15" s="80">
        <v>9108</v>
      </c>
      <c r="B15" s="131" t="s">
        <v>493</v>
      </c>
      <c r="C15" s="82" t="s">
        <v>215</v>
      </c>
      <c r="D15" s="193">
        <v>140</v>
      </c>
      <c r="E15" s="145">
        <f t="shared" si="2"/>
        <v>26625200</v>
      </c>
      <c r="F15" s="188">
        <v>134</v>
      </c>
      <c r="G15" s="158">
        <f t="shared" si="3"/>
        <v>12604308</v>
      </c>
      <c r="H15" s="193">
        <v>39</v>
      </c>
      <c r="I15" s="145">
        <f t="shared" si="4"/>
        <v>7417020</v>
      </c>
      <c r="J15" s="188">
        <v>43</v>
      </c>
      <c r="K15" s="194">
        <f t="shared" si="5"/>
        <v>4044666</v>
      </c>
      <c r="L15" s="193"/>
      <c r="M15" s="145">
        <f t="shared" si="6"/>
        <v>0</v>
      </c>
      <c r="N15" s="188"/>
      <c r="O15" s="194">
        <f t="shared" si="7"/>
        <v>0</v>
      </c>
      <c r="P15" s="189">
        <v>18</v>
      </c>
      <c r="Q15" s="145">
        <f t="shared" si="8"/>
        <v>3423240</v>
      </c>
      <c r="R15" s="188">
        <v>5</v>
      </c>
      <c r="S15" s="158">
        <f t="shared" si="9"/>
        <v>470310</v>
      </c>
      <c r="T15" s="193"/>
      <c r="U15" s="145">
        <f t="shared" si="10"/>
        <v>0</v>
      </c>
      <c r="V15" s="188"/>
      <c r="W15" s="194">
        <f t="shared" si="11"/>
        <v>0</v>
      </c>
      <c r="X15" s="124">
        <f t="shared" si="0"/>
        <v>379</v>
      </c>
      <c r="Y15" s="116">
        <f t="shared" si="1"/>
        <v>54584744</v>
      </c>
      <c r="Z15" s="32"/>
      <c r="AB15" s="321"/>
      <c r="AC15" s="321"/>
      <c r="AD15" s="321"/>
      <c r="AE15" s="321"/>
      <c r="AF15" s="327"/>
      <c r="AG15" s="327"/>
    </row>
    <row r="16" spans="1:33" s="31" customFormat="1" x14ac:dyDescent="0.2">
      <c r="A16" s="80">
        <v>9109</v>
      </c>
      <c r="B16" s="131" t="s">
        <v>628</v>
      </c>
      <c r="C16" s="82" t="s">
        <v>216</v>
      </c>
      <c r="D16" s="193">
        <v>347</v>
      </c>
      <c r="E16" s="145">
        <f t="shared" si="2"/>
        <v>65992460</v>
      </c>
      <c r="F16" s="188">
        <v>405</v>
      </c>
      <c r="G16" s="158">
        <f t="shared" si="3"/>
        <v>38095110</v>
      </c>
      <c r="H16" s="193">
        <v>98</v>
      </c>
      <c r="I16" s="145">
        <f t="shared" si="4"/>
        <v>18637640</v>
      </c>
      <c r="J16" s="188">
        <v>105</v>
      </c>
      <c r="K16" s="194">
        <f t="shared" si="5"/>
        <v>9876510</v>
      </c>
      <c r="L16" s="193">
        <v>9</v>
      </c>
      <c r="M16" s="145">
        <f t="shared" si="6"/>
        <v>1711620</v>
      </c>
      <c r="N16" s="188">
        <v>0</v>
      </c>
      <c r="O16" s="194">
        <f t="shared" si="7"/>
        <v>0</v>
      </c>
      <c r="P16" s="189"/>
      <c r="Q16" s="145">
        <f t="shared" si="8"/>
        <v>0</v>
      </c>
      <c r="R16" s="188"/>
      <c r="S16" s="158">
        <f t="shared" si="9"/>
        <v>0</v>
      </c>
      <c r="T16" s="193">
        <v>94</v>
      </c>
      <c r="U16" s="145">
        <f t="shared" si="10"/>
        <v>17876920</v>
      </c>
      <c r="V16" s="188">
        <v>24</v>
      </c>
      <c r="W16" s="194">
        <f t="shared" si="11"/>
        <v>2257488</v>
      </c>
      <c r="X16" s="124">
        <f t="shared" si="0"/>
        <v>1082</v>
      </c>
      <c r="Y16" s="116">
        <f t="shared" si="1"/>
        <v>154447748</v>
      </c>
      <c r="Z16" s="32"/>
      <c r="AB16" s="321"/>
      <c r="AC16" s="321"/>
      <c r="AD16" s="321"/>
      <c r="AE16" s="321"/>
      <c r="AF16" s="327"/>
      <c r="AG16" s="327"/>
    </row>
    <row r="17" spans="1:33" s="31" customFormat="1" x14ac:dyDescent="0.2">
      <c r="A17" s="80">
        <v>9110</v>
      </c>
      <c r="B17" s="131" t="s">
        <v>622</v>
      </c>
      <c r="C17" s="82" t="s">
        <v>217</v>
      </c>
      <c r="D17" s="193">
        <v>187</v>
      </c>
      <c r="E17" s="145">
        <f t="shared" si="2"/>
        <v>35563660</v>
      </c>
      <c r="F17" s="188">
        <v>256</v>
      </c>
      <c r="G17" s="158">
        <f t="shared" si="3"/>
        <v>24079872</v>
      </c>
      <c r="H17" s="193">
        <v>10</v>
      </c>
      <c r="I17" s="145">
        <f t="shared" si="4"/>
        <v>1901800</v>
      </c>
      <c r="J17" s="188">
        <v>9</v>
      </c>
      <c r="K17" s="194">
        <f t="shared" si="5"/>
        <v>846558</v>
      </c>
      <c r="L17" s="193"/>
      <c r="M17" s="145">
        <f t="shared" si="6"/>
        <v>0</v>
      </c>
      <c r="N17" s="188"/>
      <c r="O17" s="194">
        <f t="shared" si="7"/>
        <v>0</v>
      </c>
      <c r="P17" s="189">
        <v>40</v>
      </c>
      <c r="Q17" s="145">
        <f t="shared" si="8"/>
        <v>7607200</v>
      </c>
      <c r="R17" s="188">
        <v>11</v>
      </c>
      <c r="S17" s="158">
        <f t="shared" si="9"/>
        <v>1034682</v>
      </c>
      <c r="T17" s="193"/>
      <c r="U17" s="145">
        <f t="shared" si="10"/>
        <v>0</v>
      </c>
      <c r="V17" s="188"/>
      <c r="W17" s="194">
        <f t="shared" si="11"/>
        <v>0</v>
      </c>
      <c r="X17" s="124">
        <f t="shared" si="0"/>
        <v>513</v>
      </c>
      <c r="Y17" s="116">
        <f t="shared" si="1"/>
        <v>71033772</v>
      </c>
      <c r="Z17" s="32"/>
      <c r="AB17" s="321"/>
      <c r="AC17" s="321"/>
      <c r="AD17" s="321"/>
      <c r="AE17" s="321"/>
      <c r="AF17" s="327"/>
      <c r="AG17" s="327"/>
    </row>
    <row r="18" spans="1:33" s="31" customFormat="1" x14ac:dyDescent="0.2">
      <c r="A18" s="80">
        <v>9111</v>
      </c>
      <c r="B18" s="131" t="s">
        <v>624</v>
      </c>
      <c r="C18" s="82" t="s">
        <v>218</v>
      </c>
      <c r="D18" s="193">
        <v>203</v>
      </c>
      <c r="E18" s="145">
        <f t="shared" si="2"/>
        <v>38606540</v>
      </c>
      <c r="F18" s="188">
        <v>204</v>
      </c>
      <c r="G18" s="158">
        <f t="shared" si="3"/>
        <v>19188648</v>
      </c>
      <c r="H18" s="193">
        <v>6</v>
      </c>
      <c r="I18" s="145">
        <f t="shared" si="4"/>
        <v>1141080</v>
      </c>
      <c r="J18" s="188">
        <v>45</v>
      </c>
      <c r="K18" s="194">
        <f t="shared" si="5"/>
        <v>4232790</v>
      </c>
      <c r="L18" s="193"/>
      <c r="M18" s="145">
        <f t="shared" si="6"/>
        <v>0</v>
      </c>
      <c r="N18" s="188"/>
      <c r="O18" s="194">
        <f t="shared" si="7"/>
        <v>0</v>
      </c>
      <c r="P18" s="189">
        <v>11</v>
      </c>
      <c r="Q18" s="145">
        <f t="shared" si="8"/>
        <v>2091980</v>
      </c>
      <c r="R18" s="188">
        <v>4</v>
      </c>
      <c r="S18" s="158">
        <f t="shared" si="9"/>
        <v>376248</v>
      </c>
      <c r="T18" s="193"/>
      <c r="U18" s="145">
        <f t="shared" si="10"/>
        <v>0</v>
      </c>
      <c r="V18" s="188"/>
      <c r="W18" s="194">
        <f t="shared" si="11"/>
        <v>0</v>
      </c>
      <c r="X18" s="124">
        <f t="shared" si="0"/>
        <v>473</v>
      </c>
      <c r="Y18" s="116">
        <f t="shared" si="1"/>
        <v>65637286</v>
      </c>
      <c r="Z18" s="32"/>
      <c r="AB18" s="321"/>
      <c r="AC18" s="321"/>
      <c r="AD18" s="321"/>
      <c r="AE18" s="321"/>
      <c r="AF18" s="327"/>
      <c r="AG18" s="327"/>
    </row>
    <row r="19" spans="1:33" s="31" customFormat="1" x14ac:dyDescent="0.2">
      <c r="A19" s="80">
        <v>9201</v>
      </c>
      <c r="B19" s="131" t="s">
        <v>600</v>
      </c>
      <c r="C19" s="82" t="s">
        <v>219</v>
      </c>
      <c r="D19" s="193">
        <v>1249</v>
      </c>
      <c r="E19" s="145">
        <f t="shared" si="2"/>
        <v>237534820</v>
      </c>
      <c r="F19" s="188">
        <v>1253</v>
      </c>
      <c r="G19" s="158">
        <f t="shared" si="3"/>
        <v>117859686</v>
      </c>
      <c r="H19" s="193">
        <v>601</v>
      </c>
      <c r="I19" s="145">
        <f t="shared" si="4"/>
        <v>114298180</v>
      </c>
      <c r="J19" s="188">
        <v>455</v>
      </c>
      <c r="K19" s="194">
        <f t="shared" si="5"/>
        <v>42798210</v>
      </c>
      <c r="L19" s="193">
        <v>22</v>
      </c>
      <c r="M19" s="145">
        <f t="shared" si="6"/>
        <v>4183960</v>
      </c>
      <c r="N19" s="188">
        <v>3</v>
      </c>
      <c r="O19" s="194">
        <f t="shared" si="7"/>
        <v>282186</v>
      </c>
      <c r="P19" s="189">
        <v>285</v>
      </c>
      <c r="Q19" s="145">
        <f t="shared" si="8"/>
        <v>54201300</v>
      </c>
      <c r="R19" s="188">
        <v>89</v>
      </c>
      <c r="S19" s="158">
        <f t="shared" si="9"/>
        <v>8371518</v>
      </c>
      <c r="T19" s="193">
        <v>399</v>
      </c>
      <c r="U19" s="145">
        <f t="shared" si="10"/>
        <v>75881820</v>
      </c>
      <c r="V19" s="188">
        <v>183</v>
      </c>
      <c r="W19" s="194">
        <f t="shared" si="11"/>
        <v>17213346</v>
      </c>
      <c r="X19" s="124">
        <f t="shared" si="0"/>
        <v>4539</v>
      </c>
      <c r="Y19" s="116">
        <f t="shared" si="1"/>
        <v>672625026</v>
      </c>
      <c r="Z19" s="32"/>
      <c r="AB19" s="321"/>
      <c r="AC19" s="321"/>
      <c r="AD19" s="321"/>
      <c r="AE19" s="321"/>
      <c r="AF19" s="327"/>
      <c r="AG19" s="327"/>
    </row>
    <row r="20" spans="1:33" s="31" customFormat="1" x14ac:dyDescent="0.2">
      <c r="A20" s="80">
        <v>9202</v>
      </c>
      <c r="B20" s="131" t="s">
        <v>618</v>
      </c>
      <c r="C20" s="82" t="s">
        <v>220</v>
      </c>
      <c r="D20" s="193">
        <v>174</v>
      </c>
      <c r="E20" s="145">
        <f t="shared" si="2"/>
        <v>33091320</v>
      </c>
      <c r="F20" s="188">
        <v>226</v>
      </c>
      <c r="G20" s="158">
        <f t="shared" si="3"/>
        <v>21258012</v>
      </c>
      <c r="H20" s="193">
        <v>61</v>
      </c>
      <c r="I20" s="145">
        <f t="shared" si="4"/>
        <v>11600980</v>
      </c>
      <c r="J20" s="188">
        <v>87</v>
      </c>
      <c r="K20" s="194">
        <f t="shared" si="5"/>
        <v>8183394</v>
      </c>
      <c r="L20" s="193"/>
      <c r="M20" s="145">
        <f t="shared" si="6"/>
        <v>0</v>
      </c>
      <c r="N20" s="188"/>
      <c r="O20" s="194">
        <f t="shared" si="7"/>
        <v>0</v>
      </c>
      <c r="P20" s="189">
        <v>55</v>
      </c>
      <c r="Q20" s="145">
        <f t="shared" si="8"/>
        <v>10459900</v>
      </c>
      <c r="R20" s="188">
        <v>16</v>
      </c>
      <c r="S20" s="158">
        <f t="shared" si="9"/>
        <v>1504992</v>
      </c>
      <c r="T20" s="193">
        <v>46</v>
      </c>
      <c r="U20" s="145">
        <f t="shared" si="10"/>
        <v>8748280</v>
      </c>
      <c r="V20" s="188">
        <v>35</v>
      </c>
      <c r="W20" s="194">
        <f t="shared" si="11"/>
        <v>3292170</v>
      </c>
      <c r="X20" s="124">
        <f t="shared" si="0"/>
        <v>700</v>
      </c>
      <c r="Y20" s="116">
        <f t="shared" si="1"/>
        <v>98139048</v>
      </c>
      <c r="Z20" s="32"/>
      <c r="AB20" s="321"/>
      <c r="AC20" s="321"/>
      <c r="AD20" s="321"/>
      <c r="AE20" s="321"/>
      <c r="AF20" s="327"/>
      <c r="AG20" s="327"/>
    </row>
    <row r="21" spans="1:33" s="31" customFormat="1" x14ac:dyDescent="0.2">
      <c r="A21" s="80">
        <v>9203</v>
      </c>
      <c r="B21" s="131" t="s">
        <v>489</v>
      </c>
      <c r="C21" s="82" t="s">
        <v>221</v>
      </c>
      <c r="D21" s="193">
        <v>211</v>
      </c>
      <c r="E21" s="145">
        <f t="shared" si="2"/>
        <v>40127980</v>
      </c>
      <c r="F21" s="188">
        <v>173</v>
      </c>
      <c r="G21" s="158">
        <f t="shared" si="3"/>
        <v>16272726</v>
      </c>
      <c r="H21" s="193">
        <v>83</v>
      </c>
      <c r="I21" s="145">
        <f t="shared" si="4"/>
        <v>15784940</v>
      </c>
      <c r="J21" s="188">
        <v>93</v>
      </c>
      <c r="K21" s="194">
        <f t="shared" si="5"/>
        <v>8747766</v>
      </c>
      <c r="L21" s="193"/>
      <c r="M21" s="145">
        <f t="shared" si="6"/>
        <v>0</v>
      </c>
      <c r="N21" s="188"/>
      <c r="O21" s="194">
        <f t="shared" si="7"/>
        <v>0</v>
      </c>
      <c r="P21" s="189">
        <v>30</v>
      </c>
      <c r="Q21" s="145">
        <f t="shared" si="8"/>
        <v>5705400</v>
      </c>
      <c r="R21" s="188">
        <v>13</v>
      </c>
      <c r="S21" s="158">
        <f t="shared" si="9"/>
        <v>1222806</v>
      </c>
      <c r="T21" s="193"/>
      <c r="U21" s="145">
        <f t="shared" si="10"/>
        <v>0</v>
      </c>
      <c r="V21" s="188"/>
      <c r="W21" s="194">
        <f t="shared" si="11"/>
        <v>0</v>
      </c>
      <c r="X21" s="124">
        <f t="shared" si="0"/>
        <v>603</v>
      </c>
      <c r="Y21" s="116">
        <f t="shared" si="1"/>
        <v>87861618</v>
      </c>
      <c r="Z21" s="32"/>
      <c r="AB21" s="321"/>
      <c r="AC21" s="321"/>
      <c r="AD21" s="321"/>
      <c r="AE21" s="321"/>
      <c r="AF21" s="327"/>
      <c r="AG21" s="327"/>
    </row>
    <row r="22" spans="1:33" s="31" customFormat="1" x14ac:dyDescent="0.2">
      <c r="A22" s="80">
        <v>9204</v>
      </c>
      <c r="B22" s="131" t="s">
        <v>602</v>
      </c>
      <c r="C22" s="82" t="s">
        <v>222</v>
      </c>
      <c r="D22" s="193">
        <v>141</v>
      </c>
      <c r="E22" s="145">
        <f t="shared" si="2"/>
        <v>26815380</v>
      </c>
      <c r="F22" s="188">
        <v>171</v>
      </c>
      <c r="G22" s="158">
        <f t="shared" si="3"/>
        <v>16084602</v>
      </c>
      <c r="H22" s="193">
        <v>45</v>
      </c>
      <c r="I22" s="145">
        <f t="shared" si="4"/>
        <v>8558100</v>
      </c>
      <c r="J22" s="188">
        <v>43</v>
      </c>
      <c r="K22" s="194">
        <f t="shared" si="5"/>
        <v>4044666</v>
      </c>
      <c r="L22" s="193"/>
      <c r="M22" s="145">
        <f t="shared" si="6"/>
        <v>0</v>
      </c>
      <c r="N22" s="188"/>
      <c r="O22" s="194">
        <f t="shared" si="7"/>
        <v>0</v>
      </c>
      <c r="P22" s="189">
        <v>36</v>
      </c>
      <c r="Q22" s="145">
        <f t="shared" si="8"/>
        <v>6846480</v>
      </c>
      <c r="R22" s="188">
        <v>9</v>
      </c>
      <c r="S22" s="158">
        <f t="shared" si="9"/>
        <v>846558</v>
      </c>
      <c r="T22" s="193"/>
      <c r="U22" s="145">
        <f t="shared" si="10"/>
        <v>0</v>
      </c>
      <c r="V22" s="188"/>
      <c r="W22" s="194">
        <f t="shared" si="11"/>
        <v>0</v>
      </c>
      <c r="X22" s="124">
        <f t="shared" si="0"/>
        <v>445</v>
      </c>
      <c r="Y22" s="116">
        <f t="shared" si="1"/>
        <v>63195786</v>
      </c>
      <c r="Z22" s="32"/>
      <c r="AB22" s="321"/>
      <c r="AC22" s="321"/>
      <c r="AD22" s="321"/>
      <c r="AE22" s="321"/>
      <c r="AF22" s="327"/>
      <c r="AG22" s="327"/>
    </row>
    <row r="23" spans="1:33" s="31" customFormat="1" x14ac:dyDescent="0.2">
      <c r="A23" s="80">
        <v>9205</v>
      </c>
      <c r="B23" s="131" t="s">
        <v>607</v>
      </c>
      <c r="C23" s="82" t="s">
        <v>223</v>
      </c>
      <c r="D23" s="193">
        <v>428</v>
      </c>
      <c r="E23" s="145">
        <f t="shared" si="2"/>
        <v>81397040</v>
      </c>
      <c r="F23" s="188">
        <v>395</v>
      </c>
      <c r="G23" s="158">
        <f t="shared" si="3"/>
        <v>37154490</v>
      </c>
      <c r="H23" s="193">
        <v>196</v>
      </c>
      <c r="I23" s="145">
        <f t="shared" si="4"/>
        <v>37275280</v>
      </c>
      <c r="J23" s="188">
        <v>129</v>
      </c>
      <c r="K23" s="194">
        <f t="shared" si="5"/>
        <v>12133998</v>
      </c>
      <c r="L23" s="193">
        <v>6</v>
      </c>
      <c r="M23" s="145">
        <f t="shared" si="6"/>
        <v>1141080</v>
      </c>
      <c r="N23" s="188">
        <v>1</v>
      </c>
      <c r="O23" s="194">
        <f t="shared" si="7"/>
        <v>94062</v>
      </c>
      <c r="P23" s="189">
        <v>54</v>
      </c>
      <c r="Q23" s="145">
        <f t="shared" si="8"/>
        <v>10269720</v>
      </c>
      <c r="R23" s="188">
        <v>11</v>
      </c>
      <c r="S23" s="158">
        <f t="shared" si="9"/>
        <v>1034682</v>
      </c>
      <c r="T23" s="193">
        <v>59</v>
      </c>
      <c r="U23" s="145">
        <f t="shared" si="10"/>
        <v>11220620</v>
      </c>
      <c r="V23" s="188">
        <v>45</v>
      </c>
      <c r="W23" s="194">
        <f t="shared" si="11"/>
        <v>4232790</v>
      </c>
      <c r="X23" s="124">
        <f t="shared" si="0"/>
        <v>1324</v>
      </c>
      <c r="Y23" s="116">
        <f t="shared" si="1"/>
        <v>195953762</v>
      </c>
      <c r="Z23" s="32"/>
      <c r="AB23" s="321"/>
      <c r="AC23" s="321"/>
      <c r="AD23" s="321"/>
      <c r="AE23" s="321"/>
      <c r="AF23" s="327"/>
      <c r="AG23" s="327"/>
    </row>
    <row r="24" spans="1:33" s="31" customFormat="1" x14ac:dyDescent="0.2">
      <c r="A24" s="80">
        <v>9206</v>
      </c>
      <c r="B24" s="131" t="s">
        <v>612</v>
      </c>
      <c r="C24" s="82" t="s">
        <v>224</v>
      </c>
      <c r="D24" s="193"/>
      <c r="E24" s="145">
        <f t="shared" si="2"/>
        <v>0</v>
      </c>
      <c r="F24" s="188"/>
      <c r="G24" s="158">
        <f t="shared" si="3"/>
        <v>0</v>
      </c>
      <c r="H24" s="193">
        <v>44</v>
      </c>
      <c r="I24" s="145">
        <f t="shared" si="4"/>
        <v>8367920</v>
      </c>
      <c r="J24" s="188">
        <v>18</v>
      </c>
      <c r="K24" s="194">
        <f t="shared" si="5"/>
        <v>1693116</v>
      </c>
      <c r="L24" s="193"/>
      <c r="M24" s="145">
        <f t="shared" si="6"/>
        <v>0</v>
      </c>
      <c r="N24" s="188"/>
      <c r="O24" s="194">
        <f t="shared" si="7"/>
        <v>0</v>
      </c>
      <c r="P24" s="189">
        <v>121</v>
      </c>
      <c r="Q24" s="145">
        <f t="shared" si="8"/>
        <v>23011780</v>
      </c>
      <c r="R24" s="188">
        <v>113</v>
      </c>
      <c r="S24" s="158">
        <f t="shared" si="9"/>
        <v>10629006</v>
      </c>
      <c r="T24" s="193">
        <v>25</v>
      </c>
      <c r="U24" s="145">
        <f t="shared" si="10"/>
        <v>4754500</v>
      </c>
      <c r="V24" s="188">
        <v>20</v>
      </c>
      <c r="W24" s="194">
        <f t="shared" si="11"/>
        <v>1881240</v>
      </c>
      <c r="X24" s="124">
        <f t="shared" si="0"/>
        <v>341</v>
      </c>
      <c r="Y24" s="116">
        <f t="shared" si="1"/>
        <v>50337562</v>
      </c>
      <c r="Z24" s="32"/>
      <c r="AB24" s="321"/>
      <c r="AC24" s="321"/>
      <c r="AD24" s="321"/>
      <c r="AE24" s="321"/>
      <c r="AF24" s="319"/>
      <c r="AG24" s="319"/>
    </row>
    <row r="25" spans="1:33" s="31" customFormat="1" x14ac:dyDescent="0.2">
      <c r="A25" s="80">
        <v>9207</v>
      </c>
      <c r="B25" s="131" t="s">
        <v>605</v>
      </c>
      <c r="C25" s="82" t="s">
        <v>225</v>
      </c>
      <c r="D25" s="193">
        <v>191</v>
      </c>
      <c r="E25" s="145">
        <f t="shared" si="2"/>
        <v>36324380</v>
      </c>
      <c r="F25" s="188">
        <v>242</v>
      </c>
      <c r="G25" s="158">
        <f t="shared" si="3"/>
        <v>22763004</v>
      </c>
      <c r="H25" s="193">
        <v>22</v>
      </c>
      <c r="I25" s="145">
        <f t="shared" si="4"/>
        <v>4183960</v>
      </c>
      <c r="J25" s="188">
        <v>42</v>
      </c>
      <c r="K25" s="194">
        <f t="shared" si="5"/>
        <v>3950604</v>
      </c>
      <c r="L25" s="193"/>
      <c r="M25" s="145">
        <f t="shared" si="6"/>
        <v>0</v>
      </c>
      <c r="N25" s="188"/>
      <c r="O25" s="194">
        <f t="shared" si="7"/>
        <v>0</v>
      </c>
      <c r="P25" s="189">
        <v>25</v>
      </c>
      <c r="Q25" s="145">
        <f t="shared" si="8"/>
        <v>4754500</v>
      </c>
      <c r="R25" s="188">
        <v>9</v>
      </c>
      <c r="S25" s="158">
        <f t="shared" si="9"/>
        <v>846558</v>
      </c>
      <c r="T25" s="193"/>
      <c r="U25" s="145">
        <f t="shared" si="10"/>
        <v>0</v>
      </c>
      <c r="V25" s="188"/>
      <c r="W25" s="194">
        <f t="shared" si="11"/>
        <v>0</v>
      </c>
      <c r="X25" s="124">
        <f t="shared" si="0"/>
        <v>531</v>
      </c>
      <c r="Y25" s="116">
        <f t="shared" si="1"/>
        <v>72823006</v>
      </c>
      <c r="Z25" s="32"/>
      <c r="AB25" s="321"/>
      <c r="AC25" s="321"/>
      <c r="AD25" s="321"/>
      <c r="AE25" s="321"/>
      <c r="AF25" s="327"/>
      <c r="AG25" s="327"/>
    </row>
    <row r="26" spans="1:33" s="31" customFormat="1" x14ac:dyDescent="0.2">
      <c r="A26" s="80">
        <v>9208</v>
      </c>
      <c r="B26" s="131" t="s">
        <v>610</v>
      </c>
      <c r="C26" s="82" t="s">
        <v>226</v>
      </c>
      <c r="D26" s="197"/>
      <c r="E26" s="184">
        <f t="shared" si="2"/>
        <v>0</v>
      </c>
      <c r="F26" s="183"/>
      <c r="G26" s="185">
        <f t="shared" si="3"/>
        <v>0</v>
      </c>
      <c r="H26" s="193">
        <v>87</v>
      </c>
      <c r="I26" s="145">
        <f t="shared" si="4"/>
        <v>16545660</v>
      </c>
      <c r="J26" s="188">
        <v>116</v>
      </c>
      <c r="K26" s="194">
        <f t="shared" si="5"/>
        <v>10911192</v>
      </c>
      <c r="L26" s="193">
        <v>7</v>
      </c>
      <c r="M26" s="145">
        <f t="shared" si="6"/>
        <v>1331260</v>
      </c>
      <c r="N26" s="188">
        <v>3</v>
      </c>
      <c r="O26" s="194">
        <f t="shared" si="7"/>
        <v>282186</v>
      </c>
      <c r="P26" s="208"/>
      <c r="Q26" s="184">
        <f t="shared" si="8"/>
        <v>0</v>
      </c>
      <c r="R26" s="180"/>
      <c r="S26" s="185">
        <f t="shared" si="9"/>
        <v>0</v>
      </c>
      <c r="T26" s="193">
        <v>41</v>
      </c>
      <c r="U26" s="145">
        <f t="shared" si="10"/>
        <v>7797380</v>
      </c>
      <c r="V26" s="188">
        <v>67</v>
      </c>
      <c r="W26" s="194">
        <f t="shared" si="11"/>
        <v>6302154</v>
      </c>
      <c r="X26" s="124">
        <f t="shared" si="0"/>
        <v>321</v>
      </c>
      <c r="Y26" s="116">
        <f t="shared" si="1"/>
        <v>43169832</v>
      </c>
      <c r="Z26" s="32"/>
      <c r="AB26" s="321"/>
      <c r="AC26" s="321"/>
      <c r="AD26" s="321"/>
      <c r="AE26" s="321"/>
      <c r="AF26" s="319"/>
      <c r="AG26" s="319"/>
    </row>
    <row r="27" spans="1:33" s="31" customFormat="1" x14ac:dyDescent="0.2">
      <c r="A27" s="80">
        <v>9209</v>
      </c>
      <c r="B27" s="131" t="s">
        <v>603</v>
      </c>
      <c r="C27" s="82" t="s">
        <v>227</v>
      </c>
      <c r="D27" s="197"/>
      <c r="E27" s="184">
        <f t="shared" si="2"/>
        <v>0</v>
      </c>
      <c r="F27" s="183"/>
      <c r="G27" s="185">
        <f t="shared" si="3"/>
        <v>0</v>
      </c>
      <c r="H27" s="193">
        <v>86</v>
      </c>
      <c r="I27" s="145">
        <f t="shared" si="4"/>
        <v>16355480</v>
      </c>
      <c r="J27" s="188">
        <v>75</v>
      </c>
      <c r="K27" s="194">
        <f t="shared" si="5"/>
        <v>7054650</v>
      </c>
      <c r="L27" s="193"/>
      <c r="M27" s="145">
        <f t="shared" si="6"/>
        <v>0</v>
      </c>
      <c r="N27" s="188"/>
      <c r="O27" s="194">
        <f t="shared" si="7"/>
        <v>0</v>
      </c>
      <c r="P27" s="208"/>
      <c r="Q27" s="184">
        <f t="shared" si="8"/>
        <v>0</v>
      </c>
      <c r="R27" s="180"/>
      <c r="S27" s="185">
        <f t="shared" si="9"/>
        <v>0</v>
      </c>
      <c r="T27" s="193">
        <v>36</v>
      </c>
      <c r="U27" s="145">
        <f t="shared" si="10"/>
        <v>6846480</v>
      </c>
      <c r="V27" s="188">
        <v>34</v>
      </c>
      <c r="W27" s="194">
        <f t="shared" si="11"/>
        <v>3198108</v>
      </c>
      <c r="X27" s="124">
        <f t="shared" si="0"/>
        <v>231</v>
      </c>
      <c r="Y27" s="116">
        <f t="shared" si="1"/>
        <v>33454718</v>
      </c>
      <c r="Z27" s="32"/>
      <c r="AB27" s="321"/>
      <c r="AC27" s="321"/>
      <c r="AD27" s="321"/>
      <c r="AE27" s="321"/>
      <c r="AF27" s="319"/>
      <c r="AG27" s="319"/>
    </row>
    <row r="28" spans="1:33" s="31" customFormat="1" x14ac:dyDescent="0.2">
      <c r="A28" s="80">
        <v>9210</v>
      </c>
      <c r="B28" s="131" t="s">
        <v>615</v>
      </c>
      <c r="C28" s="82" t="s">
        <v>228</v>
      </c>
      <c r="D28" s="197"/>
      <c r="E28" s="184">
        <f t="shared" si="2"/>
        <v>0</v>
      </c>
      <c r="F28" s="183"/>
      <c r="G28" s="185">
        <f t="shared" si="3"/>
        <v>0</v>
      </c>
      <c r="H28" s="193">
        <v>65</v>
      </c>
      <c r="I28" s="145">
        <f t="shared" si="4"/>
        <v>12361700</v>
      </c>
      <c r="J28" s="188">
        <v>40</v>
      </c>
      <c r="K28" s="194">
        <f t="shared" si="5"/>
        <v>3762480</v>
      </c>
      <c r="L28" s="193"/>
      <c r="M28" s="145">
        <f t="shared" si="6"/>
        <v>0</v>
      </c>
      <c r="N28" s="188"/>
      <c r="O28" s="194">
        <f t="shared" si="7"/>
        <v>0</v>
      </c>
      <c r="P28" s="208"/>
      <c r="Q28" s="184">
        <f t="shared" si="8"/>
        <v>0</v>
      </c>
      <c r="R28" s="180"/>
      <c r="S28" s="185">
        <f t="shared" si="9"/>
        <v>0</v>
      </c>
      <c r="T28" s="193"/>
      <c r="U28" s="145">
        <f t="shared" si="10"/>
        <v>0</v>
      </c>
      <c r="V28" s="188"/>
      <c r="W28" s="194">
        <f t="shared" si="11"/>
        <v>0</v>
      </c>
      <c r="X28" s="124">
        <f t="shared" si="0"/>
        <v>105</v>
      </c>
      <c r="Y28" s="116">
        <f t="shared" si="1"/>
        <v>16124180</v>
      </c>
      <c r="Z28" s="32"/>
      <c r="AB28" s="321"/>
      <c r="AC28" s="321"/>
      <c r="AD28" s="321"/>
      <c r="AE28" s="321"/>
      <c r="AF28" s="319"/>
      <c r="AG28" s="319"/>
    </row>
    <row r="29" spans="1:33" s="31" customFormat="1" x14ac:dyDescent="0.2">
      <c r="A29" s="80">
        <v>9211</v>
      </c>
      <c r="B29" s="131" t="s">
        <v>613</v>
      </c>
      <c r="C29" s="82" t="s">
        <v>229</v>
      </c>
      <c r="D29" s="193">
        <v>187</v>
      </c>
      <c r="E29" s="145">
        <f t="shared" si="2"/>
        <v>35563660</v>
      </c>
      <c r="F29" s="188">
        <v>229</v>
      </c>
      <c r="G29" s="158">
        <f t="shared" si="3"/>
        <v>21540198</v>
      </c>
      <c r="H29" s="193">
        <v>99</v>
      </c>
      <c r="I29" s="145">
        <f t="shared" si="4"/>
        <v>18827820</v>
      </c>
      <c r="J29" s="188">
        <v>66</v>
      </c>
      <c r="K29" s="194">
        <f t="shared" si="5"/>
        <v>6208092</v>
      </c>
      <c r="L29" s="193"/>
      <c r="M29" s="145">
        <f t="shared" si="6"/>
        <v>0</v>
      </c>
      <c r="N29" s="188"/>
      <c r="O29" s="194">
        <f t="shared" si="7"/>
        <v>0</v>
      </c>
      <c r="P29" s="189"/>
      <c r="Q29" s="145">
        <f t="shared" si="8"/>
        <v>0</v>
      </c>
      <c r="R29" s="188"/>
      <c r="S29" s="158">
        <f t="shared" si="9"/>
        <v>0</v>
      </c>
      <c r="T29" s="193">
        <v>41</v>
      </c>
      <c r="U29" s="145">
        <f t="shared" si="10"/>
        <v>7797380</v>
      </c>
      <c r="V29" s="188">
        <v>31</v>
      </c>
      <c r="W29" s="194">
        <f t="shared" si="11"/>
        <v>2915922</v>
      </c>
      <c r="X29" s="124">
        <f t="shared" si="0"/>
        <v>653</v>
      </c>
      <c r="Y29" s="116">
        <f t="shared" si="1"/>
        <v>92853072</v>
      </c>
      <c r="Z29" s="32"/>
      <c r="AB29" s="321"/>
      <c r="AC29" s="321"/>
      <c r="AD29" s="321"/>
      <c r="AE29" s="321"/>
      <c r="AF29" s="327"/>
      <c r="AG29" s="327"/>
    </row>
    <row r="30" spans="1:33" s="31" customFormat="1" x14ac:dyDescent="0.2">
      <c r="A30" s="80">
        <v>9212</v>
      </c>
      <c r="B30" s="131" t="s">
        <v>606</v>
      </c>
      <c r="C30" s="82" t="s">
        <v>230</v>
      </c>
      <c r="D30" s="193">
        <v>198</v>
      </c>
      <c r="E30" s="145">
        <f t="shared" si="2"/>
        <v>37655640</v>
      </c>
      <c r="F30" s="188">
        <v>202</v>
      </c>
      <c r="G30" s="158">
        <f t="shared" si="3"/>
        <v>19000524</v>
      </c>
      <c r="H30" s="193">
        <v>59</v>
      </c>
      <c r="I30" s="145">
        <f t="shared" si="4"/>
        <v>11220620</v>
      </c>
      <c r="J30" s="188">
        <v>43</v>
      </c>
      <c r="K30" s="194">
        <f t="shared" si="5"/>
        <v>4044666</v>
      </c>
      <c r="L30" s="193"/>
      <c r="M30" s="145">
        <f t="shared" si="6"/>
        <v>0</v>
      </c>
      <c r="N30" s="188"/>
      <c r="O30" s="194">
        <f t="shared" si="7"/>
        <v>0</v>
      </c>
      <c r="P30" s="189">
        <v>28</v>
      </c>
      <c r="Q30" s="145">
        <f t="shared" si="8"/>
        <v>5325040</v>
      </c>
      <c r="R30" s="188">
        <v>1</v>
      </c>
      <c r="S30" s="158">
        <f t="shared" si="9"/>
        <v>94062</v>
      </c>
      <c r="T30" s="193">
        <v>44</v>
      </c>
      <c r="U30" s="145">
        <f t="shared" si="10"/>
        <v>8367920</v>
      </c>
      <c r="V30" s="188">
        <v>27</v>
      </c>
      <c r="W30" s="194">
        <f t="shared" si="11"/>
        <v>2539674</v>
      </c>
      <c r="X30" s="124">
        <f t="shared" si="0"/>
        <v>602</v>
      </c>
      <c r="Y30" s="116">
        <f t="shared" si="1"/>
        <v>88248146</v>
      </c>
      <c r="Z30" s="32"/>
      <c r="AB30" s="321"/>
      <c r="AC30" s="321"/>
      <c r="AD30" s="321"/>
      <c r="AE30" s="321"/>
      <c r="AF30" s="327"/>
      <c r="AG30" s="327"/>
    </row>
    <row r="31" spans="1:33" s="31" customFormat="1" x14ac:dyDescent="0.2">
      <c r="A31" s="80">
        <v>9213</v>
      </c>
      <c r="B31" s="131" t="s">
        <v>617</v>
      </c>
      <c r="C31" s="82" t="s">
        <v>231</v>
      </c>
      <c r="D31" s="197"/>
      <c r="E31" s="184">
        <f t="shared" si="2"/>
        <v>0</v>
      </c>
      <c r="F31" s="183"/>
      <c r="G31" s="185">
        <f t="shared" si="3"/>
        <v>0</v>
      </c>
      <c r="H31" s="193">
        <v>27</v>
      </c>
      <c r="I31" s="145">
        <f t="shared" si="4"/>
        <v>5134860</v>
      </c>
      <c r="J31" s="188">
        <v>22</v>
      </c>
      <c r="K31" s="194">
        <f t="shared" si="5"/>
        <v>2069364</v>
      </c>
      <c r="L31" s="193"/>
      <c r="M31" s="145">
        <f t="shared" si="6"/>
        <v>0</v>
      </c>
      <c r="N31" s="188"/>
      <c r="O31" s="194">
        <f t="shared" si="7"/>
        <v>0</v>
      </c>
      <c r="P31" s="208"/>
      <c r="Q31" s="184">
        <f t="shared" si="8"/>
        <v>0</v>
      </c>
      <c r="R31" s="180"/>
      <c r="S31" s="185">
        <f t="shared" si="9"/>
        <v>0</v>
      </c>
      <c r="T31" s="193"/>
      <c r="U31" s="145">
        <f t="shared" si="10"/>
        <v>0</v>
      </c>
      <c r="V31" s="188"/>
      <c r="W31" s="194">
        <f t="shared" si="11"/>
        <v>0</v>
      </c>
      <c r="X31" s="124">
        <f t="shared" si="0"/>
        <v>49</v>
      </c>
      <c r="Y31" s="116">
        <f t="shared" si="1"/>
        <v>7204224</v>
      </c>
      <c r="Z31" s="32"/>
      <c r="AB31" s="321"/>
      <c r="AC31" s="321"/>
      <c r="AD31" s="321"/>
      <c r="AE31" s="321"/>
      <c r="AF31" s="319"/>
      <c r="AG31" s="319"/>
    </row>
    <row r="32" spans="1:33" s="31" customFormat="1" x14ac:dyDescent="0.2">
      <c r="A32" s="80">
        <v>9214</v>
      </c>
      <c r="B32" s="131" t="s">
        <v>608</v>
      </c>
      <c r="C32" s="82" t="s">
        <v>232</v>
      </c>
      <c r="D32" s="193">
        <v>215</v>
      </c>
      <c r="E32" s="145">
        <f t="shared" si="2"/>
        <v>40888700</v>
      </c>
      <c r="F32" s="188">
        <v>270</v>
      </c>
      <c r="G32" s="158">
        <f t="shared" si="3"/>
        <v>25396740</v>
      </c>
      <c r="H32" s="193">
        <v>51</v>
      </c>
      <c r="I32" s="145">
        <f t="shared" si="4"/>
        <v>9699180</v>
      </c>
      <c r="J32" s="188">
        <v>28</v>
      </c>
      <c r="K32" s="194">
        <f t="shared" si="5"/>
        <v>2633736</v>
      </c>
      <c r="L32" s="193"/>
      <c r="M32" s="145">
        <f t="shared" si="6"/>
        <v>0</v>
      </c>
      <c r="N32" s="188"/>
      <c r="O32" s="194">
        <f t="shared" si="7"/>
        <v>0</v>
      </c>
      <c r="P32" s="189">
        <v>22</v>
      </c>
      <c r="Q32" s="145">
        <f t="shared" si="8"/>
        <v>4183960</v>
      </c>
      <c r="R32" s="188">
        <v>8</v>
      </c>
      <c r="S32" s="158">
        <f t="shared" si="9"/>
        <v>752496</v>
      </c>
      <c r="T32" s="193">
        <v>49</v>
      </c>
      <c r="U32" s="145">
        <f t="shared" si="10"/>
        <v>9318820</v>
      </c>
      <c r="V32" s="188">
        <v>32</v>
      </c>
      <c r="W32" s="194">
        <f t="shared" si="11"/>
        <v>3009984</v>
      </c>
      <c r="X32" s="124">
        <f t="shared" si="0"/>
        <v>675</v>
      </c>
      <c r="Y32" s="116">
        <f t="shared" si="1"/>
        <v>95883616</v>
      </c>
      <c r="Z32" s="32"/>
      <c r="AB32" s="321"/>
      <c r="AC32" s="321"/>
      <c r="AD32" s="321"/>
      <c r="AE32" s="321"/>
      <c r="AF32" s="327"/>
      <c r="AG32" s="327"/>
    </row>
    <row r="33" spans="1:33" s="31" customFormat="1" x14ac:dyDescent="0.2">
      <c r="A33" s="80">
        <v>9215</v>
      </c>
      <c r="B33" s="131" t="s">
        <v>619</v>
      </c>
      <c r="C33" s="82" t="s">
        <v>233</v>
      </c>
      <c r="D33" s="193">
        <v>279</v>
      </c>
      <c r="E33" s="145">
        <f t="shared" si="2"/>
        <v>53060220</v>
      </c>
      <c r="F33" s="188">
        <v>357</v>
      </c>
      <c r="G33" s="158">
        <f t="shared" si="3"/>
        <v>33580134</v>
      </c>
      <c r="H33" s="193">
        <v>207</v>
      </c>
      <c r="I33" s="145">
        <f t="shared" si="4"/>
        <v>39367260</v>
      </c>
      <c r="J33" s="188">
        <v>153</v>
      </c>
      <c r="K33" s="194">
        <f t="shared" si="5"/>
        <v>14391486</v>
      </c>
      <c r="L33" s="193"/>
      <c r="M33" s="145">
        <f t="shared" si="6"/>
        <v>0</v>
      </c>
      <c r="N33" s="188"/>
      <c r="O33" s="194">
        <f t="shared" si="7"/>
        <v>0</v>
      </c>
      <c r="P33" s="189">
        <v>140</v>
      </c>
      <c r="Q33" s="145">
        <f t="shared" si="8"/>
        <v>26625200</v>
      </c>
      <c r="R33" s="188">
        <v>50</v>
      </c>
      <c r="S33" s="158">
        <f t="shared" si="9"/>
        <v>4703100</v>
      </c>
      <c r="T33" s="193">
        <v>84</v>
      </c>
      <c r="U33" s="145">
        <f t="shared" si="10"/>
        <v>15975120</v>
      </c>
      <c r="V33" s="188">
        <v>74</v>
      </c>
      <c r="W33" s="194">
        <f t="shared" si="11"/>
        <v>6960588</v>
      </c>
      <c r="X33" s="124">
        <f t="shared" si="0"/>
        <v>1344</v>
      </c>
      <c r="Y33" s="116">
        <f t="shared" si="1"/>
        <v>194663108</v>
      </c>
      <c r="Z33" s="32"/>
      <c r="AB33" s="321"/>
      <c r="AC33" s="321"/>
      <c r="AD33" s="321"/>
      <c r="AE33" s="321"/>
      <c r="AF33" s="327"/>
      <c r="AG33" s="327"/>
    </row>
    <row r="34" spans="1:33" s="31" customFormat="1" x14ac:dyDescent="0.2">
      <c r="A34" s="80">
        <v>9216</v>
      </c>
      <c r="B34" s="131" t="s">
        <v>614</v>
      </c>
      <c r="C34" s="82" t="s">
        <v>234</v>
      </c>
      <c r="D34" s="193">
        <v>239</v>
      </c>
      <c r="E34" s="145">
        <f t="shared" si="2"/>
        <v>45453020</v>
      </c>
      <c r="F34" s="188">
        <v>283</v>
      </c>
      <c r="G34" s="158">
        <f>F34*$G$44</f>
        <v>26619546</v>
      </c>
      <c r="H34" s="193">
        <v>68</v>
      </c>
      <c r="I34" s="145">
        <f t="shared" si="4"/>
        <v>12932240</v>
      </c>
      <c r="J34" s="188">
        <v>94</v>
      </c>
      <c r="K34" s="194">
        <f>J34*$G$44</f>
        <v>8841828</v>
      </c>
      <c r="L34" s="193"/>
      <c r="M34" s="145">
        <f t="shared" si="6"/>
        <v>0</v>
      </c>
      <c r="N34" s="188"/>
      <c r="O34" s="194">
        <f>N34*$G$44</f>
        <v>0</v>
      </c>
      <c r="P34" s="189">
        <v>28</v>
      </c>
      <c r="Q34" s="145">
        <f t="shared" si="8"/>
        <v>5325040</v>
      </c>
      <c r="R34" s="188">
        <v>10</v>
      </c>
      <c r="S34" s="158">
        <f>R34*$G$44</f>
        <v>940620</v>
      </c>
      <c r="T34" s="193">
        <v>26</v>
      </c>
      <c r="U34" s="145">
        <f t="shared" si="10"/>
        <v>4944680</v>
      </c>
      <c r="V34" s="188">
        <v>45</v>
      </c>
      <c r="W34" s="194">
        <f t="shared" si="11"/>
        <v>4232790</v>
      </c>
      <c r="X34" s="124">
        <f t="shared" si="0"/>
        <v>793</v>
      </c>
      <c r="Y34" s="116">
        <f t="shared" si="1"/>
        <v>109289764</v>
      </c>
      <c r="Z34" s="32"/>
      <c r="AB34" s="321"/>
      <c r="AC34" s="321"/>
      <c r="AD34" s="321"/>
      <c r="AE34" s="321"/>
      <c r="AF34" s="327"/>
      <c r="AG34" s="327"/>
    </row>
    <row r="35" spans="1:33" s="31" customFormat="1" x14ac:dyDescent="0.2">
      <c r="A35" s="80">
        <v>9217</v>
      </c>
      <c r="B35" s="131" t="s">
        <v>609</v>
      </c>
      <c r="C35" s="82" t="s">
        <v>235</v>
      </c>
      <c r="D35" s="193">
        <v>50</v>
      </c>
      <c r="E35" s="145">
        <f t="shared" si="2"/>
        <v>9509000</v>
      </c>
      <c r="F35" s="188">
        <v>51</v>
      </c>
      <c r="G35" s="158">
        <f t="shared" si="3"/>
        <v>4797162</v>
      </c>
      <c r="H35" s="193">
        <v>25</v>
      </c>
      <c r="I35" s="145">
        <f t="shared" si="4"/>
        <v>4754500</v>
      </c>
      <c r="J35" s="188">
        <v>26</v>
      </c>
      <c r="K35" s="194">
        <f t="shared" si="5"/>
        <v>2445612</v>
      </c>
      <c r="L35" s="193"/>
      <c r="M35" s="145">
        <f t="shared" si="6"/>
        <v>0</v>
      </c>
      <c r="N35" s="188"/>
      <c r="O35" s="194">
        <f t="shared" si="7"/>
        <v>0</v>
      </c>
      <c r="P35" s="161"/>
      <c r="Q35" s="145">
        <f t="shared" si="8"/>
        <v>0</v>
      </c>
      <c r="R35" s="134"/>
      <c r="S35" s="158">
        <f t="shared" si="9"/>
        <v>0</v>
      </c>
      <c r="T35" s="193">
        <v>13</v>
      </c>
      <c r="U35" s="145">
        <f t="shared" si="10"/>
        <v>2472340</v>
      </c>
      <c r="V35" s="188">
        <v>12</v>
      </c>
      <c r="W35" s="194">
        <f t="shared" si="11"/>
        <v>1128744</v>
      </c>
      <c r="X35" s="124">
        <f t="shared" si="0"/>
        <v>177</v>
      </c>
      <c r="Y35" s="116">
        <f t="shared" si="1"/>
        <v>25107358</v>
      </c>
      <c r="Z35" s="32"/>
      <c r="AB35" s="321"/>
      <c r="AC35" s="321"/>
      <c r="AD35" s="321"/>
      <c r="AE35" s="321"/>
      <c r="AF35" s="327"/>
      <c r="AG35" s="327"/>
    </row>
    <row r="36" spans="1:33" s="31" customFormat="1" x14ac:dyDescent="0.2">
      <c r="A36" s="80">
        <v>9218</v>
      </c>
      <c r="B36" s="131" t="s">
        <v>604</v>
      </c>
      <c r="C36" s="82" t="s">
        <v>236</v>
      </c>
      <c r="D36" s="193">
        <v>85</v>
      </c>
      <c r="E36" s="145">
        <f t="shared" si="2"/>
        <v>16165300</v>
      </c>
      <c r="F36" s="188">
        <v>100</v>
      </c>
      <c r="G36" s="158">
        <f t="shared" si="3"/>
        <v>9406200</v>
      </c>
      <c r="H36" s="193">
        <v>51</v>
      </c>
      <c r="I36" s="145">
        <f t="shared" si="4"/>
        <v>9699180</v>
      </c>
      <c r="J36" s="188">
        <v>30</v>
      </c>
      <c r="K36" s="194">
        <f t="shared" si="5"/>
        <v>2821860</v>
      </c>
      <c r="L36" s="193"/>
      <c r="M36" s="145">
        <f t="shared" si="6"/>
        <v>0</v>
      </c>
      <c r="N36" s="188"/>
      <c r="O36" s="194">
        <f t="shared" si="7"/>
        <v>0</v>
      </c>
      <c r="P36" s="161">
        <v>31</v>
      </c>
      <c r="Q36" s="145">
        <f t="shared" si="8"/>
        <v>5895580</v>
      </c>
      <c r="R36" s="134">
        <v>13</v>
      </c>
      <c r="S36" s="158">
        <f t="shared" si="9"/>
        <v>1222806</v>
      </c>
      <c r="T36" s="193">
        <v>17</v>
      </c>
      <c r="U36" s="145">
        <f t="shared" si="10"/>
        <v>3233060</v>
      </c>
      <c r="V36" s="188">
        <v>13</v>
      </c>
      <c r="W36" s="194">
        <f t="shared" si="11"/>
        <v>1222806</v>
      </c>
      <c r="X36" s="124">
        <f t="shared" si="0"/>
        <v>340</v>
      </c>
      <c r="Y36" s="116">
        <f t="shared" si="1"/>
        <v>49666792</v>
      </c>
      <c r="Z36" s="32"/>
      <c r="AB36" s="321"/>
      <c r="AC36" s="321"/>
      <c r="AD36" s="321"/>
      <c r="AE36" s="321"/>
      <c r="AF36" s="327"/>
      <c r="AG36" s="327"/>
    </row>
    <row r="37" spans="1:33" s="31" customFormat="1" ht="15.75" customHeight="1" x14ac:dyDescent="0.2">
      <c r="A37" s="80">
        <v>9219</v>
      </c>
      <c r="B37" s="131" t="s">
        <v>616</v>
      </c>
      <c r="C37" s="82" t="s">
        <v>237</v>
      </c>
      <c r="D37" s="197"/>
      <c r="E37" s="184">
        <f t="shared" si="2"/>
        <v>0</v>
      </c>
      <c r="F37" s="183"/>
      <c r="G37" s="185">
        <f t="shared" si="3"/>
        <v>0</v>
      </c>
      <c r="H37" s="193">
        <v>76</v>
      </c>
      <c r="I37" s="145">
        <f t="shared" si="4"/>
        <v>14453680</v>
      </c>
      <c r="J37" s="188">
        <v>71</v>
      </c>
      <c r="K37" s="194">
        <f t="shared" si="5"/>
        <v>6678402</v>
      </c>
      <c r="L37" s="193"/>
      <c r="M37" s="145">
        <f t="shared" si="6"/>
        <v>0</v>
      </c>
      <c r="N37" s="188"/>
      <c r="O37" s="194">
        <f t="shared" si="7"/>
        <v>0</v>
      </c>
      <c r="P37" s="208"/>
      <c r="Q37" s="184">
        <f t="shared" si="8"/>
        <v>0</v>
      </c>
      <c r="R37" s="180"/>
      <c r="S37" s="185">
        <f t="shared" si="9"/>
        <v>0</v>
      </c>
      <c r="T37" s="193"/>
      <c r="U37" s="145">
        <f t="shared" si="10"/>
        <v>0</v>
      </c>
      <c r="V37" s="188"/>
      <c r="W37" s="194">
        <f t="shared" si="11"/>
        <v>0</v>
      </c>
      <c r="X37" s="124">
        <f t="shared" si="0"/>
        <v>147</v>
      </c>
      <c r="Y37" s="116">
        <f t="shared" si="1"/>
        <v>21132082</v>
      </c>
      <c r="Z37" s="32"/>
      <c r="AB37" s="321"/>
      <c r="AC37" s="321"/>
      <c r="AD37" s="321"/>
      <c r="AE37" s="321"/>
      <c r="AF37" s="319"/>
      <c r="AG37" s="319"/>
    </row>
    <row r="38" spans="1:33" s="31" customFormat="1" ht="15.75" customHeight="1" x14ac:dyDescent="0.2">
      <c r="A38" s="80">
        <v>9220</v>
      </c>
      <c r="B38" s="131" t="s">
        <v>611</v>
      </c>
      <c r="C38" s="82" t="s">
        <v>238</v>
      </c>
      <c r="D38" s="193">
        <v>178</v>
      </c>
      <c r="E38" s="145">
        <f t="shared" si="2"/>
        <v>33852040</v>
      </c>
      <c r="F38" s="188">
        <v>207</v>
      </c>
      <c r="G38" s="158">
        <f t="shared" si="3"/>
        <v>19470834</v>
      </c>
      <c r="H38" s="193">
        <v>238</v>
      </c>
      <c r="I38" s="145">
        <f t="shared" si="4"/>
        <v>45262840</v>
      </c>
      <c r="J38" s="188">
        <v>240</v>
      </c>
      <c r="K38" s="194">
        <f t="shared" si="5"/>
        <v>22574880</v>
      </c>
      <c r="L38" s="193">
        <v>7</v>
      </c>
      <c r="M38" s="145">
        <f t="shared" si="6"/>
        <v>1331260</v>
      </c>
      <c r="N38" s="188">
        <v>1</v>
      </c>
      <c r="O38" s="194">
        <f t="shared" si="7"/>
        <v>94062</v>
      </c>
      <c r="P38" s="189">
        <v>143</v>
      </c>
      <c r="Q38" s="145">
        <f t="shared" si="8"/>
        <v>27195740</v>
      </c>
      <c r="R38" s="188">
        <v>69</v>
      </c>
      <c r="S38" s="158">
        <f t="shared" si="9"/>
        <v>6490278</v>
      </c>
      <c r="T38" s="193">
        <v>63</v>
      </c>
      <c r="U38" s="145">
        <f t="shared" si="10"/>
        <v>11981340</v>
      </c>
      <c r="V38" s="188">
        <v>31</v>
      </c>
      <c r="W38" s="194">
        <f t="shared" si="11"/>
        <v>2915922</v>
      </c>
      <c r="X38" s="124">
        <f t="shared" si="0"/>
        <v>1177</v>
      </c>
      <c r="Y38" s="116">
        <f t="shared" si="1"/>
        <v>171169196</v>
      </c>
      <c r="Z38" s="32"/>
      <c r="AB38" s="321"/>
      <c r="AC38" s="321"/>
      <c r="AD38" s="321"/>
      <c r="AE38" s="321"/>
      <c r="AF38" s="327"/>
      <c r="AG38" s="327"/>
    </row>
    <row r="39" spans="1:33" s="31" customFormat="1" ht="13.5" thickBot="1" x14ac:dyDescent="0.25">
      <c r="A39" s="139">
        <v>9221</v>
      </c>
      <c r="B39" s="140" t="s">
        <v>620</v>
      </c>
      <c r="C39" s="237" t="s">
        <v>239</v>
      </c>
      <c r="D39" s="204">
        <v>80</v>
      </c>
      <c r="E39" s="153">
        <f t="shared" si="2"/>
        <v>15214400</v>
      </c>
      <c r="F39" s="205">
        <v>68</v>
      </c>
      <c r="G39" s="159">
        <f t="shared" si="3"/>
        <v>6396216</v>
      </c>
      <c r="H39" s="204">
        <v>43</v>
      </c>
      <c r="I39" s="153">
        <f t="shared" si="4"/>
        <v>8177740</v>
      </c>
      <c r="J39" s="205">
        <v>37</v>
      </c>
      <c r="K39" s="224">
        <f t="shared" si="5"/>
        <v>3480294</v>
      </c>
      <c r="L39" s="204">
        <v>5</v>
      </c>
      <c r="M39" s="153">
        <f t="shared" si="6"/>
        <v>950900</v>
      </c>
      <c r="N39" s="205">
        <v>0</v>
      </c>
      <c r="O39" s="224">
        <f t="shared" si="7"/>
        <v>0</v>
      </c>
      <c r="P39" s="236">
        <v>28</v>
      </c>
      <c r="Q39" s="153">
        <f t="shared" si="8"/>
        <v>5325040</v>
      </c>
      <c r="R39" s="205">
        <v>10</v>
      </c>
      <c r="S39" s="159">
        <f t="shared" si="9"/>
        <v>940620</v>
      </c>
      <c r="T39" s="204">
        <v>30</v>
      </c>
      <c r="U39" s="153">
        <f t="shared" si="10"/>
        <v>5705400</v>
      </c>
      <c r="V39" s="205">
        <v>18</v>
      </c>
      <c r="W39" s="224">
        <f t="shared" si="11"/>
        <v>1693116</v>
      </c>
      <c r="X39" s="125">
        <f t="shared" si="0"/>
        <v>319</v>
      </c>
      <c r="Y39" s="118">
        <f t="shared" si="1"/>
        <v>47883726</v>
      </c>
      <c r="Z39" s="32"/>
      <c r="AB39" s="321"/>
      <c r="AC39" s="321"/>
      <c r="AD39" s="321"/>
      <c r="AE39" s="321"/>
      <c r="AF39" s="327"/>
      <c r="AG39" s="327"/>
    </row>
    <row r="40" spans="1:33" s="31" customFormat="1" ht="13.5" thickBot="1" x14ac:dyDescent="0.25">
      <c r="A40" s="333" t="s">
        <v>18</v>
      </c>
      <c r="B40" s="334"/>
      <c r="C40" s="335"/>
      <c r="D40" s="98">
        <f>SUM(D8:D39)</f>
        <v>6360</v>
      </c>
      <c r="E40" s="97">
        <f t="shared" ref="E40:Y40" si="12">SUM(E8:E39)</f>
        <v>1209544800</v>
      </c>
      <c r="F40" s="97">
        <f t="shared" si="12"/>
        <v>6870</v>
      </c>
      <c r="G40" s="263">
        <f t="shared" si="12"/>
        <v>646205940</v>
      </c>
      <c r="H40" s="97">
        <f t="shared" si="12"/>
        <v>2626</v>
      </c>
      <c r="I40" s="97">
        <f t="shared" si="12"/>
        <v>499412680</v>
      </c>
      <c r="J40" s="97">
        <f t="shared" si="12"/>
        <v>2438</v>
      </c>
      <c r="K40" s="261">
        <f t="shared" si="12"/>
        <v>229323156</v>
      </c>
      <c r="L40" s="98">
        <f>SUM(L8:L39)</f>
        <v>133</v>
      </c>
      <c r="M40" s="98">
        <f>SUM(M8:M39)</f>
        <v>25293940</v>
      </c>
      <c r="N40" s="98">
        <f>SUM(N8:N39)</f>
        <v>10</v>
      </c>
      <c r="O40" s="100">
        <f>SUM(O8:O39)</f>
        <v>940620</v>
      </c>
      <c r="P40" s="100">
        <f t="shared" si="12"/>
        <v>1446</v>
      </c>
      <c r="Q40" s="261">
        <f t="shared" si="12"/>
        <v>275000280</v>
      </c>
      <c r="R40" s="100">
        <f t="shared" si="12"/>
        <v>525</v>
      </c>
      <c r="S40" s="261">
        <f t="shared" si="12"/>
        <v>49382550</v>
      </c>
      <c r="T40" s="100">
        <f t="shared" si="12"/>
        <v>1106</v>
      </c>
      <c r="U40" s="261">
        <f t="shared" si="12"/>
        <v>210339080</v>
      </c>
      <c r="V40" s="100">
        <f t="shared" si="12"/>
        <v>721</v>
      </c>
      <c r="W40" s="261">
        <f t="shared" si="12"/>
        <v>67818702</v>
      </c>
      <c r="X40" s="98">
        <f t="shared" si="12"/>
        <v>22235</v>
      </c>
      <c r="Y40" s="263">
        <f t="shared" si="12"/>
        <v>3213261748</v>
      </c>
    </row>
    <row r="43" spans="1:33" x14ac:dyDescent="0.2">
      <c r="F43" s="21" t="s">
        <v>369</v>
      </c>
      <c r="G43" s="22">
        <v>190180</v>
      </c>
    </row>
    <row r="44" spans="1:33" x14ac:dyDescent="0.2">
      <c r="F44" s="21" t="s">
        <v>370</v>
      </c>
      <c r="G44" s="22">
        <v>94062</v>
      </c>
    </row>
    <row r="45" spans="1:33" x14ac:dyDescent="0.2">
      <c r="G45" s="22"/>
    </row>
    <row r="46" spans="1:33" x14ac:dyDescent="0.2">
      <c r="B46" s="79"/>
    </row>
    <row r="47" spans="1:33" x14ac:dyDescent="0.2">
      <c r="B47" s="79"/>
    </row>
    <row r="48" spans="1:33" x14ac:dyDescent="0.2">
      <c r="B48" s="79"/>
    </row>
    <row r="49" spans="2:2" x14ac:dyDescent="0.2">
      <c r="B49" s="79"/>
    </row>
    <row r="50" spans="2:2" x14ac:dyDescent="0.2">
      <c r="B50" s="79"/>
    </row>
    <row r="51" spans="2:2" x14ac:dyDescent="0.2">
      <c r="B51" s="79"/>
    </row>
    <row r="52" spans="2:2" x14ac:dyDescent="0.2">
      <c r="B52" s="79"/>
    </row>
    <row r="53" spans="2:2" x14ac:dyDescent="0.2">
      <c r="B53" s="79"/>
    </row>
    <row r="54" spans="2:2" x14ac:dyDescent="0.2">
      <c r="B54" s="79"/>
    </row>
    <row r="55" spans="2:2" x14ac:dyDescent="0.2">
      <c r="B55" s="79"/>
    </row>
    <row r="56" spans="2:2" x14ac:dyDescent="0.2">
      <c r="B56" s="79"/>
    </row>
    <row r="57" spans="2:2" x14ac:dyDescent="0.2">
      <c r="B57" s="79"/>
    </row>
    <row r="58" spans="2:2" x14ac:dyDescent="0.2">
      <c r="B58" s="79"/>
    </row>
    <row r="59" spans="2:2" x14ac:dyDescent="0.2">
      <c r="B59" s="79"/>
    </row>
    <row r="60" spans="2:2" x14ac:dyDescent="0.2">
      <c r="B60" s="79"/>
    </row>
    <row r="61" spans="2:2" x14ac:dyDescent="0.2">
      <c r="B61" s="79"/>
    </row>
    <row r="62" spans="2:2" x14ac:dyDescent="0.2">
      <c r="B62" s="79"/>
    </row>
    <row r="63" spans="2:2" x14ac:dyDescent="0.2">
      <c r="B63" s="79"/>
    </row>
    <row r="64" spans="2:2" x14ac:dyDescent="0.2">
      <c r="B64" s="79"/>
    </row>
    <row r="65" spans="2:2" x14ac:dyDescent="0.2">
      <c r="B65" s="79"/>
    </row>
    <row r="66" spans="2:2" x14ac:dyDescent="0.2">
      <c r="B66" s="79"/>
    </row>
    <row r="67" spans="2:2" x14ac:dyDescent="0.2">
      <c r="B67" s="79"/>
    </row>
    <row r="68" spans="2:2" x14ac:dyDescent="0.2">
      <c r="B68" s="79"/>
    </row>
    <row r="69" spans="2:2" x14ac:dyDescent="0.2">
      <c r="B69" s="79"/>
    </row>
    <row r="70" spans="2:2" x14ac:dyDescent="0.2">
      <c r="B70" s="79"/>
    </row>
    <row r="71" spans="2:2" x14ac:dyDescent="0.2">
      <c r="B71" s="79"/>
    </row>
    <row r="72" spans="2:2" x14ac:dyDescent="0.2">
      <c r="B72" s="79"/>
    </row>
    <row r="73" spans="2:2" x14ac:dyDescent="0.2">
      <c r="B73" s="79"/>
    </row>
    <row r="74" spans="2:2" x14ac:dyDescent="0.2">
      <c r="B74" s="79"/>
    </row>
    <row r="75" spans="2:2" x14ac:dyDescent="0.2">
      <c r="B75" s="79"/>
    </row>
    <row r="76" spans="2:2" x14ac:dyDescent="0.2">
      <c r="B76" s="79"/>
    </row>
    <row r="77" spans="2:2" x14ac:dyDescent="0.2">
      <c r="B77" s="79"/>
    </row>
  </sheetData>
  <mergeCells count="13">
    <mergeCell ref="A40:C40"/>
    <mergeCell ref="P6:S6"/>
    <mergeCell ref="X6:Y6"/>
    <mergeCell ref="A1:Y1"/>
    <mergeCell ref="A2:Y2"/>
    <mergeCell ref="A4:Y4"/>
    <mergeCell ref="A6:A7"/>
    <mergeCell ref="C6:C7"/>
    <mergeCell ref="D6:G6"/>
    <mergeCell ref="H6:K6"/>
    <mergeCell ref="L6:O6"/>
    <mergeCell ref="B6:B7"/>
    <mergeCell ref="T6:W6"/>
  </mergeCells>
  <phoneticPr fontId="2" type="noConversion"/>
  <printOptions horizontalCentered="1"/>
  <pageMargins left="1.1811023622047245" right="0.59055118110236227" top="0.98425196850393704" bottom="0.98425196850393704" header="0" footer="0"/>
  <pageSetup paperSize="5" scale="55" orientation="landscape" r:id="rId1"/>
  <headerFooter alignWithMargins="0">
    <oddHeader>&amp;L&amp;"Arial,Negrita"&amp;8Unidad de Información Municipal
capturarrhh.sinim.gov.cl
www.sinim.gov.cl
Depto. Finanzas Municipales
SUBDERE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43"/>
  <sheetViews>
    <sheetView topLeftCell="A10" zoomScaleNormal="100" workbookViewId="0">
      <selection activeCell="C10" sqref="C1:AB1048576"/>
    </sheetView>
  </sheetViews>
  <sheetFormatPr baseColWidth="10" defaultRowHeight="12.75" x14ac:dyDescent="0.2"/>
  <cols>
    <col min="1" max="1" width="8.7109375" style="23" customWidth="1"/>
    <col min="2" max="2" width="14.42578125" style="23" customWidth="1"/>
    <col min="3" max="3" width="20.5703125" style="23" customWidth="1"/>
    <col min="4" max="4" width="12" customWidth="1"/>
    <col min="5" max="5" width="17.42578125" customWidth="1"/>
    <col min="6" max="6" width="17" customWidth="1"/>
    <col min="7" max="7" width="15.28515625" customWidth="1"/>
    <col min="8" max="8" width="12.42578125" customWidth="1"/>
    <col min="9" max="9" width="16.28515625" customWidth="1"/>
    <col min="10" max="10" width="12" customWidth="1"/>
    <col min="11" max="11" width="14.5703125" customWidth="1"/>
    <col min="12" max="12" width="12.140625" customWidth="1"/>
    <col min="13" max="13" width="13.42578125" customWidth="1"/>
    <col min="14" max="14" width="13" customWidth="1"/>
    <col min="15" max="15" width="13.42578125" customWidth="1"/>
    <col min="16" max="16" width="12" customWidth="1"/>
    <col min="17" max="17" width="14.5703125" customWidth="1"/>
    <col min="18" max="18" width="13" customWidth="1"/>
    <col min="19" max="19" width="13.28515625" customWidth="1"/>
    <col min="20" max="20" width="11.7109375" customWidth="1"/>
    <col min="21" max="21" width="15.7109375" customWidth="1"/>
    <col min="22" max="22" width="11.7109375" customWidth="1"/>
    <col min="23" max="23" width="14.5703125" customWidth="1"/>
    <col min="24" max="24" width="12" customWidth="1"/>
    <col min="25" max="25" width="18.28515625" customWidth="1"/>
    <col min="26" max="27" width="11.42578125" customWidth="1"/>
  </cols>
  <sheetData>
    <row r="1" spans="1:35" ht="18" x14ac:dyDescent="0.25">
      <c r="A1" s="342" t="str">
        <f>NACIONAL!A1</f>
        <v>BONO ESPECIAL 2019</v>
      </c>
      <c r="B1" s="342"/>
      <c r="C1" s="342"/>
      <c r="D1" s="342"/>
      <c r="E1" s="342"/>
      <c r="F1" s="342"/>
      <c r="G1" s="342"/>
      <c r="H1" s="342"/>
      <c r="I1" s="342"/>
      <c r="J1" s="342"/>
      <c r="K1" s="342"/>
      <c r="L1" s="342"/>
      <c r="M1" s="342"/>
      <c r="N1" s="342"/>
      <c r="O1" s="342"/>
      <c r="P1" s="342"/>
      <c r="Q1" s="342"/>
      <c r="R1" s="342"/>
      <c r="S1" s="342"/>
      <c r="T1" s="342"/>
      <c r="U1" s="342"/>
      <c r="V1" s="342"/>
      <c r="W1" s="342"/>
      <c r="X1" s="342"/>
      <c r="Y1" s="342"/>
    </row>
    <row r="2" spans="1:35" ht="18" x14ac:dyDescent="0.25">
      <c r="A2" s="342" t="str">
        <f>NACIONAL!A2</f>
        <v>Ley Nº 21.196 Artículo 76º</v>
      </c>
      <c r="B2" s="342"/>
      <c r="C2" s="342"/>
      <c r="D2" s="342"/>
      <c r="E2" s="342"/>
      <c r="F2" s="342"/>
      <c r="G2" s="342"/>
      <c r="H2" s="342"/>
      <c r="I2" s="342"/>
      <c r="J2" s="342"/>
      <c r="K2" s="342"/>
      <c r="L2" s="342"/>
      <c r="M2" s="342"/>
      <c r="N2" s="342"/>
      <c r="O2" s="342"/>
      <c r="P2" s="342"/>
      <c r="Q2" s="342"/>
      <c r="R2" s="342"/>
      <c r="S2" s="342"/>
      <c r="T2" s="342"/>
      <c r="U2" s="342"/>
      <c r="V2" s="342"/>
      <c r="W2" s="342"/>
      <c r="X2" s="342"/>
      <c r="Y2" s="342"/>
    </row>
    <row r="4" spans="1:35" ht="18" x14ac:dyDescent="0.25">
      <c r="A4" s="342" t="s">
        <v>394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342"/>
      <c r="M4" s="342"/>
      <c r="N4" s="342"/>
      <c r="O4" s="342"/>
      <c r="P4" s="342"/>
      <c r="Q4" s="342"/>
      <c r="R4" s="342"/>
      <c r="S4" s="342"/>
      <c r="T4" s="342"/>
      <c r="U4" s="342"/>
      <c r="V4" s="342"/>
      <c r="W4" s="342"/>
      <c r="X4" s="342"/>
      <c r="Y4" s="342"/>
    </row>
    <row r="5" spans="1:35" ht="13.5" thickBot="1" x14ac:dyDescent="0.25"/>
    <row r="6" spans="1:35" ht="15.75" customHeight="1" thickBot="1" x14ac:dyDescent="0.25">
      <c r="A6" s="351" t="s">
        <v>0</v>
      </c>
      <c r="B6" s="365" t="s">
        <v>405</v>
      </c>
      <c r="C6" s="353" t="s">
        <v>1</v>
      </c>
      <c r="D6" s="336" t="s">
        <v>2</v>
      </c>
      <c r="E6" s="337"/>
      <c r="F6" s="337"/>
      <c r="G6" s="338"/>
      <c r="H6" s="339" t="s">
        <v>3</v>
      </c>
      <c r="I6" s="340"/>
      <c r="J6" s="340"/>
      <c r="K6" s="341"/>
      <c r="L6" s="343" t="s">
        <v>4</v>
      </c>
      <c r="M6" s="344"/>
      <c r="N6" s="344"/>
      <c r="O6" s="345"/>
      <c r="P6" s="346" t="s">
        <v>5</v>
      </c>
      <c r="Q6" s="347"/>
      <c r="R6" s="347"/>
      <c r="S6" s="348"/>
      <c r="T6" s="355" t="s">
        <v>731</v>
      </c>
      <c r="U6" s="356"/>
      <c r="V6" s="356"/>
      <c r="W6" s="357"/>
      <c r="X6" s="349" t="s">
        <v>355</v>
      </c>
      <c r="Y6" s="350"/>
    </row>
    <row r="7" spans="1:35" s="31" customFormat="1" ht="95.25" customHeight="1" thickBot="1" x14ac:dyDescent="0.25">
      <c r="A7" s="352"/>
      <c r="B7" s="366"/>
      <c r="C7" s="354"/>
      <c r="D7" s="91" t="str">
        <f>NACIONAL!C7</f>
        <v>Pers. Remun Liq. &lt;= a $ 702.227 Noviembre</v>
      </c>
      <c r="E7" s="92" t="str">
        <f>NACIONAL!D7</f>
        <v>Monto Bono Esp. $ 190.180</v>
      </c>
      <c r="F7" s="92" t="str">
        <f>NACIONAL!E7</f>
        <v>Pers. Remun Liq. &gt; a $ 702.227 y Rem Bruta &lt;= $ 2.557.475</v>
      </c>
      <c r="G7" s="93" t="str">
        <f>NACIONAL!F7</f>
        <v>Monto Bono Esp. $ 94.062</v>
      </c>
      <c r="H7" s="91" t="str">
        <f>NACIONAL!G7</f>
        <v>Pers. Remun Liq. &lt;= a $ 702.227 Noviembre</v>
      </c>
      <c r="I7" s="92" t="str">
        <f>NACIONAL!H7</f>
        <v>Monto Bono Esp. $ 190.180</v>
      </c>
      <c r="J7" s="92" t="str">
        <f>NACIONAL!I7</f>
        <v>Pers. Remun Liq. &gt; a $ 702.227 y Rem Bruta &lt;= $ 2.557.475</v>
      </c>
      <c r="K7" s="93" t="str">
        <f>NACIONAL!J7</f>
        <v>Monto Bono Esp. $ 94.062</v>
      </c>
      <c r="L7" s="91" t="str">
        <f>NACIONAL!K7</f>
        <v>Pers. Remun Liq. &lt;= a $ 702.227 Noviembre</v>
      </c>
      <c r="M7" s="92" t="str">
        <f>NACIONAL!L7</f>
        <v>Monto Bono Esp. $ 190.180</v>
      </c>
      <c r="N7" s="92" t="str">
        <f>NACIONAL!M7</f>
        <v>Pers. Remun Liq. &gt; a $ 702.227 y Rem Bruta &lt;= $ 2.557.475</v>
      </c>
      <c r="O7" s="93" t="str">
        <f>NACIONAL!N7</f>
        <v>Monto Bono Esp. $ 94.062</v>
      </c>
      <c r="P7" s="91" t="str">
        <f>NACIONAL!O7</f>
        <v>Pers. Remun Liq. &lt;= a $ 702.227 Noviembre</v>
      </c>
      <c r="Q7" s="92" t="str">
        <f>NACIONAL!P7</f>
        <v>Monto Bono Esp. $ 190.180</v>
      </c>
      <c r="R7" s="92" t="str">
        <f>NACIONAL!Q7</f>
        <v>Pers. Remun Liq. &gt; a $ 702.227 y Rem Bruta &lt;= $ 2.557.475</v>
      </c>
      <c r="S7" s="93" t="str">
        <f>NACIONAL!R7</f>
        <v>Monto Bono Esp. $ 94.062</v>
      </c>
      <c r="T7" s="93" t="str">
        <f>NACIONAL!S7</f>
        <v>Pers. Remun Liq. &lt;= a $ 702.227 Noviembre</v>
      </c>
      <c r="U7" s="93" t="str">
        <f>NACIONAL!T7</f>
        <v>Monto Bono Esp. $ 190.180</v>
      </c>
      <c r="V7" s="93" t="str">
        <f>NACIONAL!U7</f>
        <v>Pers. Remun Liq. &gt; a $ 702.227 y Rem Bruta &lt;= $ 2.557.475</v>
      </c>
      <c r="W7" s="93" t="str">
        <f>NACIONAL!V7</f>
        <v>Monto Bono Esp. $ 94.062</v>
      </c>
      <c r="X7" s="95" t="s">
        <v>6</v>
      </c>
      <c r="Y7" s="96" t="s">
        <v>368</v>
      </c>
    </row>
    <row r="8" spans="1:35" s="175" customFormat="1" x14ac:dyDescent="0.2">
      <c r="A8" s="226">
        <v>10201</v>
      </c>
      <c r="B8" s="226" t="s">
        <v>645</v>
      </c>
      <c r="C8" s="233" t="s">
        <v>252</v>
      </c>
      <c r="D8" s="146">
        <v>789</v>
      </c>
      <c r="E8" s="147">
        <f t="shared" ref="E8:E37" si="0">D8*$G$42</f>
        <v>150052020</v>
      </c>
      <c r="F8" s="148">
        <v>1051</v>
      </c>
      <c r="G8" s="147">
        <f t="shared" ref="G8:G37" si="1">F8*$G$43</f>
        <v>98859162</v>
      </c>
      <c r="H8" s="191">
        <v>297</v>
      </c>
      <c r="I8" s="147">
        <f t="shared" ref="I8:I37" si="2">H8*$G$42</f>
        <v>56483460</v>
      </c>
      <c r="J8" s="191">
        <v>349</v>
      </c>
      <c r="K8" s="147">
        <f t="shared" ref="K8:K37" si="3">J8*$G$43</f>
        <v>32827638</v>
      </c>
      <c r="L8" s="203"/>
      <c r="M8" s="147">
        <f t="shared" ref="M8:M37" si="4">L8*$G$42</f>
        <v>0</v>
      </c>
      <c r="N8" s="203"/>
      <c r="O8" s="147">
        <f t="shared" ref="O8:O37" si="5">N8*$G$43</f>
        <v>0</v>
      </c>
      <c r="P8" s="191">
        <v>65</v>
      </c>
      <c r="Q8" s="147">
        <f t="shared" ref="Q8:Q37" si="6">P8*$G$42</f>
        <v>12361700</v>
      </c>
      <c r="R8" s="191">
        <v>2</v>
      </c>
      <c r="S8" s="147">
        <f t="shared" ref="S8:S37" si="7">R8*$G$43</f>
        <v>188124</v>
      </c>
      <c r="T8" s="191">
        <v>205</v>
      </c>
      <c r="U8" s="147">
        <f>T8*$G$42</f>
        <v>38986900</v>
      </c>
      <c r="V8" s="191">
        <v>143</v>
      </c>
      <c r="W8" s="147">
        <f>V8*$G$43</f>
        <v>13450866</v>
      </c>
      <c r="X8" s="114">
        <f>D8+F8+H8+J8+L8+N8+P8+R8+T8+V8</f>
        <v>2901</v>
      </c>
      <c r="Y8" s="115">
        <f>E8+G8+I8+K8+M8+O8+Q8+S8+U8+W8</f>
        <v>403209870</v>
      </c>
      <c r="AD8" s="321"/>
      <c r="AE8" s="321"/>
      <c r="AF8" s="321"/>
      <c r="AG8" s="327"/>
      <c r="AH8" s="327"/>
      <c r="AI8" s="327"/>
    </row>
    <row r="9" spans="1:35" s="175" customFormat="1" x14ac:dyDescent="0.2">
      <c r="A9" s="226">
        <v>10202</v>
      </c>
      <c r="B9" s="226" t="s">
        <v>654</v>
      </c>
      <c r="C9" s="233" t="s">
        <v>253</v>
      </c>
      <c r="D9" s="151">
        <v>119</v>
      </c>
      <c r="E9" s="145">
        <f t="shared" si="0"/>
        <v>22631420</v>
      </c>
      <c r="F9" s="133">
        <v>101</v>
      </c>
      <c r="G9" s="145">
        <f t="shared" si="1"/>
        <v>9500262</v>
      </c>
      <c r="H9" s="188">
        <v>68</v>
      </c>
      <c r="I9" s="145">
        <f t="shared" si="2"/>
        <v>12932240</v>
      </c>
      <c r="J9" s="188">
        <v>27</v>
      </c>
      <c r="K9" s="145">
        <f t="shared" si="3"/>
        <v>2539674</v>
      </c>
      <c r="L9" s="134"/>
      <c r="M9" s="145">
        <f t="shared" si="4"/>
        <v>0</v>
      </c>
      <c r="N9" s="134"/>
      <c r="O9" s="145">
        <f t="shared" si="5"/>
        <v>0</v>
      </c>
      <c r="P9" s="188">
        <v>6</v>
      </c>
      <c r="Q9" s="145">
        <f t="shared" si="6"/>
        <v>1141080</v>
      </c>
      <c r="R9" s="188">
        <v>3</v>
      </c>
      <c r="S9" s="145">
        <f t="shared" si="7"/>
        <v>282186</v>
      </c>
      <c r="T9" s="188"/>
      <c r="U9" s="145">
        <f t="shared" ref="U9:U37" si="8">T9*$G$42</f>
        <v>0</v>
      </c>
      <c r="V9" s="188"/>
      <c r="W9" s="145">
        <f t="shared" ref="W9:W37" si="9">V9*$G$43</f>
        <v>0</v>
      </c>
      <c r="X9" s="87">
        <f t="shared" ref="X9:X37" si="10">D9+F9+H9+J9+L9+N9+P9+R9+T9+V9</f>
        <v>324</v>
      </c>
      <c r="Y9" s="116">
        <f t="shared" ref="Y9:Y37" si="11">E9+G9+I9+K9+M9+O9+Q9+S9+U9+W9</f>
        <v>49026862</v>
      </c>
      <c r="AD9" s="321"/>
      <c r="AE9" s="321"/>
      <c r="AF9" s="321"/>
      <c r="AG9" s="327"/>
      <c r="AH9" s="327"/>
      <c r="AI9" s="327"/>
    </row>
    <row r="10" spans="1:35" s="175" customFormat="1" x14ac:dyDescent="0.2">
      <c r="A10" s="226">
        <v>10203</v>
      </c>
      <c r="B10" s="226" t="s">
        <v>648</v>
      </c>
      <c r="C10" s="233" t="s">
        <v>254</v>
      </c>
      <c r="D10" s="151">
        <v>114</v>
      </c>
      <c r="E10" s="145">
        <f t="shared" si="0"/>
        <v>21680520</v>
      </c>
      <c r="F10" s="133">
        <v>89</v>
      </c>
      <c r="G10" s="145">
        <f t="shared" si="1"/>
        <v>8371518</v>
      </c>
      <c r="H10" s="188">
        <v>29</v>
      </c>
      <c r="I10" s="145">
        <f t="shared" si="2"/>
        <v>5515220</v>
      </c>
      <c r="J10" s="188">
        <v>23</v>
      </c>
      <c r="K10" s="145">
        <f t="shared" si="3"/>
        <v>2163426</v>
      </c>
      <c r="L10" s="134"/>
      <c r="M10" s="145">
        <f t="shared" si="4"/>
        <v>0</v>
      </c>
      <c r="N10" s="134"/>
      <c r="O10" s="145">
        <f t="shared" si="5"/>
        <v>0</v>
      </c>
      <c r="P10" s="188">
        <v>21</v>
      </c>
      <c r="Q10" s="145">
        <f t="shared" si="6"/>
        <v>3993780</v>
      </c>
      <c r="R10" s="188">
        <v>1</v>
      </c>
      <c r="S10" s="145">
        <f t="shared" si="7"/>
        <v>94062</v>
      </c>
      <c r="T10" s="188">
        <v>14</v>
      </c>
      <c r="U10" s="145">
        <f t="shared" si="8"/>
        <v>2662520</v>
      </c>
      <c r="V10" s="188">
        <v>19</v>
      </c>
      <c r="W10" s="145">
        <f t="shared" si="9"/>
        <v>1787178</v>
      </c>
      <c r="X10" s="87">
        <f t="shared" si="10"/>
        <v>310</v>
      </c>
      <c r="Y10" s="116">
        <f t="shared" si="11"/>
        <v>46268224</v>
      </c>
      <c r="AD10" s="321"/>
      <c r="AE10" s="321"/>
      <c r="AF10" s="321"/>
      <c r="AG10" s="327"/>
      <c r="AH10" s="327"/>
      <c r="AI10" s="327"/>
    </row>
    <row r="11" spans="1:35" s="175" customFormat="1" x14ac:dyDescent="0.2">
      <c r="A11" s="226">
        <v>10204</v>
      </c>
      <c r="B11" s="226" t="s">
        <v>651</v>
      </c>
      <c r="C11" s="233" t="s">
        <v>255</v>
      </c>
      <c r="D11" s="151">
        <v>136</v>
      </c>
      <c r="E11" s="145">
        <f t="shared" si="0"/>
        <v>25864480</v>
      </c>
      <c r="F11" s="133">
        <v>184</v>
      </c>
      <c r="G11" s="145">
        <f t="shared" si="1"/>
        <v>17307408</v>
      </c>
      <c r="H11" s="188">
        <v>80</v>
      </c>
      <c r="I11" s="145">
        <f t="shared" si="2"/>
        <v>15214400</v>
      </c>
      <c r="J11" s="188">
        <v>28</v>
      </c>
      <c r="K11" s="145">
        <f t="shared" si="3"/>
        <v>2633736</v>
      </c>
      <c r="L11" s="134"/>
      <c r="M11" s="145">
        <f t="shared" si="4"/>
        <v>0</v>
      </c>
      <c r="N11" s="134"/>
      <c r="O11" s="145">
        <f t="shared" si="5"/>
        <v>0</v>
      </c>
      <c r="P11" s="188">
        <v>17</v>
      </c>
      <c r="Q11" s="145">
        <f t="shared" si="6"/>
        <v>3233060</v>
      </c>
      <c r="R11" s="188">
        <v>5</v>
      </c>
      <c r="S11" s="145">
        <f t="shared" si="7"/>
        <v>470310</v>
      </c>
      <c r="T11" s="188">
        <v>28</v>
      </c>
      <c r="U11" s="145">
        <f t="shared" si="8"/>
        <v>5325040</v>
      </c>
      <c r="V11" s="188">
        <v>20</v>
      </c>
      <c r="W11" s="145">
        <f t="shared" si="9"/>
        <v>1881240</v>
      </c>
      <c r="X11" s="87">
        <f t="shared" si="10"/>
        <v>498</v>
      </c>
      <c r="Y11" s="116">
        <f t="shared" si="11"/>
        <v>71929674</v>
      </c>
      <c r="AD11" s="321"/>
      <c r="AE11" s="321"/>
      <c r="AF11" s="321"/>
      <c r="AG11" s="327"/>
      <c r="AH11" s="327"/>
      <c r="AI11" s="327"/>
    </row>
    <row r="12" spans="1:35" s="175" customFormat="1" x14ac:dyDescent="0.2">
      <c r="A12" s="226">
        <v>10205</v>
      </c>
      <c r="B12" s="226" t="s">
        <v>652</v>
      </c>
      <c r="C12" s="233" t="s">
        <v>256</v>
      </c>
      <c r="D12" s="151">
        <v>113</v>
      </c>
      <c r="E12" s="145">
        <f t="shared" si="0"/>
        <v>21490340</v>
      </c>
      <c r="F12" s="133">
        <v>142</v>
      </c>
      <c r="G12" s="145">
        <f t="shared" si="1"/>
        <v>13356804</v>
      </c>
      <c r="H12" s="188">
        <v>44</v>
      </c>
      <c r="I12" s="145">
        <f t="shared" si="2"/>
        <v>8367920</v>
      </c>
      <c r="J12" s="188">
        <v>74</v>
      </c>
      <c r="K12" s="145">
        <f t="shared" si="3"/>
        <v>6960588</v>
      </c>
      <c r="L12" s="134"/>
      <c r="M12" s="145">
        <f t="shared" si="4"/>
        <v>0</v>
      </c>
      <c r="N12" s="134"/>
      <c r="O12" s="145">
        <f t="shared" si="5"/>
        <v>0</v>
      </c>
      <c r="P12" s="188"/>
      <c r="Q12" s="145">
        <f t="shared" si="6"/>
        <v>0</v>
      </c>
      <c r="R12" s="188"/>
      <c r="S12" s="145">
        <f t="shared" si="7"/>
        <v>0</v>
      </c>
      <c r="T12" s="188"/>
      <c r="U12" s="145">
        <f t="shared" si="8"/>
        <v>0</v>
      </c>
      <c r="V12" s="188"/>
      <c r="W12" s="145">
        <f t="shared" si="9"/>
        <v>0</v>
      </c>
      <c r="X12" s="87">
        <f t="shared" si="10"/>
        <v>373</v>
      </c>
      <c r="Y12" s="116">
        <f t="shared" si="11"/>
        <v>50175652</v>
      </c>
      <c r="AD12" s="321"/>
      <c r="AE12" s="321"/>
      <c r="AF12" s="321"/>
      <c r="AG12" s="327"/>
      <c r="AH12" s="327"/>
      <c r="AI12" s="327"/>
    </row>
    <row r="13" spans="1:35" s="175" customFormat="1" x14ac:dyDescent="0.2">
      <c r="A13" s="226">
        <v>10206</v>
      </c>
      <c r="B13" s="226" t="s">
        <v>650</v>
      </c>
      <c r="C13" s="233" t="s">
        <v>257</v>
      </c>
      <c r="D13" s="151">
        <v>119</v>
      </c>
      <c r="E13" s="145">
        <f t="shared" si="0"/>
        <v>22631420</v>
      </c>
      <c r="F13" s="133">
        <v>154</v>
      </c>
      <c r="G13" s="145">
        <f t="shared" si="1"/>
        <v>14485548</v>
      </c>
      <c r="H13" s="188">
        <v>76</v>
      </c>
      <c r="I13" s="145">
        <f t="shared" si="2"/>
        <v>14453680</v>
      </c>
      <c r="J13" s="188">
        <v>85</v>
      </c>
      <c r="K13" s="145">
        <f t="shared" si="3"/>
        <v>7995270</v>
      </c>
      <c r="L13" s="134"/>
      <c r="M13" s="145">
        <f t="shared" si="4"/>
        <v>0</v>
      </c>
      <c r="N13" s="134"/>
      <c r="O13" s="145">
        <f t="shared" si="5"/>
        <v>0</v>
      </c>
      <c r="P13" s="188">
        <v>31</v>
      </c>
      <c r="Q13" s="145">
        <f t="shared" si="6"/>
        <v>5895580</v>
      </c>
      <c r="R13" s="188">
        <v>4</v>
      </c>
      <c r="S13" s="145">
        <f t="shared" si="7"/>
        <v>376248</v>
      </c>
      <c r="T13" s="188">
        <v>27</v>
      </c>
      <c r="U13" s="145">
        <f t="shared" si="8"/>
        <v>5134860</v>
      </c>
      <c r="V13" s="188">
        <v>40</v>
      </c>
      <c r="W13" s="145">
        <f t="shared" si="9"/>
        <v>3762480</v>
      </c>
      <c r="X13" s="87">
        <f t="shared" si="10"/>
        <v>536</v>
      </c>
      <c r="Y13" s="116">
        <f t="shared" si="11"/>
        <v>74735086</v>
      </c>
      <c r="AD13" s="321"/>
      <c r="AE13" s="321"/>
      <c r="AF13" s="321"/>
      <c r="AG13" s="327"/>
      <c r="AH13" s="327"/>
      <c r="AI13" s="327"/>
    </row>
    <row r="14" spans="1:35" s="175" customFormat="1" ht="25.5" x14ac:dyDescent="0.2">
      <c r="A14" s="226">
        <v>10207</v>
      </c>
      <c r="B14" s="226" t="s">
        <v>653</v>
      </c>
      <c r="C14" s="233" t="s">
        <v>258</v>
      </c>
      <c r="D14" s="151">
        <v>89</v>
      </c>
      <c r="E14" s="145">
        <f t="shared" si="0"/>
        <v>16926020</v>
      </c>
      <c r="F14" s="133">
        <v>72</v>
      </c>
      <c r="G14" s="145">
        <f t="shared" si="1"/>
        <v>6772464</v>
      </c>
      <c r="H14" s="188">
        <v>74</v>
      </c>
      <c r="I14" s="145">
        <f t="shared" si="2"/>
        <v>14073320</v>
      </c>
      <c r="J14" s="188">
        <v>62</v>
      </c>
      <c r="K14" s="145">
        <f t="shared" si="3"/>
        <v>5831844</v>
      </c>
      <c r="L14" s="134"/>
      <c r="M14" s="145">
        <f t="shared" si="4"/>
        <v>0</v>
      </c>
      <c r="N14" s="134"/>
      <c r="O14" s="145">
        <f t="shared" si="5"/>
        <v>0</v>
      </c>
      <c r="P14" s="188">
        <v>8</v>
      </c>
      <c r="Q14" s="145">
        <f t="shared" si="6"/>
        <v>1521440</v>
      </c>
      <c r="R14" s="188">
        <v>2</v>
      </c>
      <c r="S14" s="145">
        <f t="shared" si="7"/>
        <v>188124</v>
      </c>
      <c r="T14" s="188"/>
      <c r="U14" s="145">
        <f t="shared" si="8"/>
        <v>0</v>
      </c>
      <c r="V14" s="188"/>
      <c r="W14" s="145">
        <f t="shared" si="9"/>
        <v>0</v>
      </c>
      <c r="X14" s="87">
        <f t="shared" si="10"/>
        <v>307</v>
      </c>
      <c r="Y14" s="116">
        <f t="shared" si="11"/>
        <v>45313212</v>
      </c>
      <c r="AD14" s="321"/>
      <c r="AE14" s="321"/>
      <c r="AF14" s="321"/>
      <c r="AG14" s="327"/>
      <c r="AH14" s="327"/>
      <c r="AI14" s="327"/>
    </row>
    <row r="15" spans="1:35" s="175" customFormat="1" x14ac:dyDescent="0.2">
      <c r="A15" s="226">
        <v>10301</v>
      </c>
      <c r="B15" s="226" t="s">
        <v>629</v>
      </c>
      <c r="C15" s="233" t="s">
        <v>259</v>
      </c>
      <c r="D15" s="151">
        <v>1843</v>
      </c>
      <c r="E15" s="145">
        <f t="shared" si="0"/>
        <v>350501740</v>
      </c>
      <c r="F15" s="133">
        <v>2059</v>
      </c>
      <c r="G15" s="145">
        <f t="shared" si="1"/>
        <v>193673658</v>
      </c>
      <c r="H15" s="188">
        <v>401</v>
      </c>
      <c r="I15" s="145">
        <f t="shared" si="2"/>
        <v>76262180</v>
      </c>
      <c r="J15" s="188">
        <v>484</v>
      </c>
      <c r="K15" s="145">
        <f t="shared" si="3"/>
        <v>45526008</v>
      </c>
      <c r="L15" s="135">
        <v>14</v>
      </c>
      <c r="M15" s="145">
        <f t="shared" si="4"/>
        <v>2662520</v>
      </c>
      <c r="N15" s="135">
        <v>1</v>
      </c>
      <c r="O15" s="145">
        <f t="shared" si="5"/>
        <v>94062</v>
      </c>
      <c r="P15" s="188">
        <v>338</v>
      </c>
      <c r="Q15" s="145">
        <f t="shared" si="6"/>
        <v>64280840</v>
      </c>
      <c r="R15" s="188">
        <v>105</v>
      </c>
      <c r="S15" s="145">
        <f t="shared" si="7"/>
        <v>9876510</v>
      </c>
      <c r="T15" s="188">
        <v>285</v>
      </c>
      <c r="U15" s="145">
        <f t="shared" si="8"/>
        <v>54201300</v>
      </c>
      <c r="V15" s="188">
        <v>243</v>
      </c>
      <c r="W15" s="145">
        <f t="shared" si="9"/>
        <v>22857066</v>
      </c>
      <c r="X15" s="87">
        <f t="shared" si="10"/>
        <v>5773</v>
      </c>
      <c r="Y15" s="116">
        <f t="shared" si="11"/>
        <v>819935884</v>
      </c>
      <c r="AD15" s="321"/>
      <c r="AE15" s="321"/>
      <c r="AF15" s="321"/>
      <c r="AG15" s="327"/>
      <c r="AH15" s="327"/>
      <c r="AI15" s="327"/>
    </row>
    <row r="16" spans="1:35" s="175" customFormat="1" x14ac:dyDescent="0.2">
      <c r="A16" s="226">
        <v>10302</v>
      </c>
      <c r="B16" s="226" t="s">
        <v>632</v>
      </c>
      <c r="C16" s="233" t="s">
        <v>260</v>
      </c>
      <c r="D16" s="151">
        <v>57</v>
      </c>
      <c r="E16" s="145">
        <f t="shared" si="0"/>
        <v>10840260</v>
      </c>
      <c r="F16" s="133">
        <v>89</v>
      </c>
      <c r="G16" s="145">
        <f t="shared" si="1"/>
        <v>8371518</v>
      </c>
      <c r="H16" s="188">
        <v>20</v>
      </c>
      <c r="I16" s="145">
        <f t="shared" si="2"/>
        <v>3803600</v>
      </c>
      <c r="J16" s="188">
        <v>21</v>
      </c>
      <c r="K16" s="145">
        <f t="shared" si="3"/>
        <v>1975302</v>
      </c>
      <c r="L16" s="134"/>
      <c r="M16" s="145">
        <f t="shared" si="4"/>
        <v>0</v>
      </c>
      <c r="N16" s="134"/>
      <c r="O16" s="145">
        <f t="shared" si="5"/>
        <v>0</v>
      </c>
      <c r="P16" s="188">
        <v>9</v>
      </c>
      <c r="Q16" s="145">
        <f t="shared" si="6"/>
        <v>1711620</v>
      </c>
      <c r="R16" s="188">
        <v>1</v>
      </c>
      <c r="S16" s="145">
        <f t="shared" si="7"/>
        <v>94062</v>
      </c>
      <c r="T16" s="188">
        <v>10</v>
      </c>
      <c r="U16" s="145">
        <f t="shared" si="8"/>
        <v>1901800</v>
      </c>
      <c r="V16" s="188">
        <v>12</v>
      </c>
      <c r="W16" s="145">
        <f t="shared" si="9"/>
        <v>1128744</v>
      </c>
      <c r="X16" s="87">
        <f t="shared" si="10"/>
        <v>219</v>
      </c>
      <c r="Y16" s="116">
        <f t="shared" si="11"/>
        <v>29826906</v>
      </c>
      <c r="AD16" s="321"/>
      <c r="AE16" s="321"/>
      <c r="AF16" s="321"/>
      <c r="AG16" s="327"/>
      <c r="AH16" s="327"/>
      <c r="AI16" s="327"/>
    </row>
    <row r="17" spans="1:35" s="175" customFormat="1" x14ac:dyDescent="0.2">
      <c r="A17" s="226">
        <v>10303</v>
      </c>
      <c r="B17" s="226" t="s">
        <v>637</v>
      </c>
      <c r="C17" s="233" t="s">
        <v>261</v>
      </c>
      <c r="D17" s="151">
        <v>228</v>
      </c>
      <c r="E17" s="145">
        <f t="shared" si="0"/>
        <v>43361040</v>
      </c>
      <c r="F17" s="133">
        <v>353</v>
      </c>
      <c r="G17" s="145">
        <f t="shared" si="1"/>
        <v>33203886</v>
      </c>
      <c r="H17" s="188">
        <v>76</v>
      </c>
      <c r="I17" s="145">
        <f t="shared" si="2"/>
        <v>14453680</v>
      </c>
      <c r="J17" s="188">
        <v>92</v>
      </c>
      <c r="K17" s="145">
        <f t="shared" si="3"/>
        <v>8653704</v>
      </c>
      <c r="L17" s="134"/>
      <c r="M17" s="145">
        <f t="shared" si="4"/>
        <v>0</v>
      </c>
      <c r="N17" s="134"/>
      <c r="O17" s="145">
        <f t="shared" si="5"/>
        <v>0</v>
      </c>
      <c r="P17" s="188"/>
      <c r="Q17" s="145">
        <f t="shared" si="6"/>
        <v>0</v>
      </c>
      <c r="R17" s="188"/>
      <c r="S17" s="145">
        <f t="shared" si="7"/>
        <v>0</v>
      </c>
      <c r="T17" s="188"/>
      <c r="U17" s="145">
        <f t="shared" si="8"/>
        <v>0</v>
      </c>
      <c r="V17" s="188"/>
      <c r="W17" s="145">
        <f t="shared" si="9"/>
        <v>0</v>
      </c>
      <c r="X17" s="87">
        <f t="shared" si="10"/>
        <v>749</v>
      </c>
      <c r="Y17" s="116">
        <f t="shared" si="11"/>
        <v>99672310</v>
      </c>
      <c r="AD17" s="321"/>
      <c r="AE17" s="321"/>
      <c r="AF17" s="321"/>
      <c r="AG17" s="327"/>
      <c r="AH17" s="327"/>
      <c r="AI17" s="327"/>
    </row>
    <row r="18" spans="1:35" s="175" customFormat="1" x14ac:dyDescent="0.2">
      <c r="A18" s="226">
        <v>10304</v>
      </c>
      <c r="B18" s="226" t="s">
        <v>633</v>
      </c>
      <c r="C18" s="233" t="s">
        <v>262</v>
      </c>
      <c r="D18" s="151">
        <v>152</v>
      </c>
      <c r="E18" s="145">
        <f t="shared" si="0"/>
        <v>28907360</v>
      </c>
      <c r="F18" s="133">
        <v>112</v>
      </c>
      <c r="G18" s="145">
        <f t="shared" si="1"/>
        <v>10534944</v>
      </c>
      <c r="H18" s="188">
        <v>30</v>
      </c>
      <c r="I18" s="145">
        <f t="shared" si="2"/>
        <v>5705400</v>
      </c>
      <c r="J18" s="188">
        <v>19</v>
      </c>
      <c r="K18" s="145">
        <f t="shared" si="3"/>
        <v>1787178</v>
      </c>
      <c r="L18" s="134"/>
      <c r="M18" s="145">
        <f t="shared" si="4"/>
        <v>0</v>
      </c>
      <c r="N18" s="134"/>
      <c r="O18" s="145">
        <f t="shared" si="5"/>
        <v>0</v>
      </c>
      <c r="P18" s="188">
        <v>6</v>
      </c>
      <c r="Q18" s="145">
        <f t="shared" si="6"/>
        <v>1141080</v>
      </c>
      <c r="R18" s="188">
        <v>2</v>
      </c>
      <c r="S18" s="145">
        <f t="shared" si="7"/>
        <v>188124</v>
      </c>
      <c r="T18" s="188">
        <v>30</v>
      </c>
      <c r="U18" s="145">
        <f t="shared" si="8"/>
        <v>5705400</v>
      </c>
      <c r="V18" s="188">
        <v>23</v>
      </c>
      <c r="W18" s="145">
        <f t="shared" si="9"/>
        <v>2163426</v>
      </c>
      <c r="X18" s="87">
        <f t="shared" si="10"/>
        <v>374</v>
      </c>
      <c r="Y18" s="116">
        <f t="shared" si="11"/>
        <v>56132912</v>
      </c>
      <c r="AD18" s="321"/>
      <c r="AE18" s="321"/>
      <c r="AF18" s="321"/>
      <c r="AG18" s="327"/>
      <c r="AH18" s="327"/>
      <c r="AI18" s="327"/>
    </row>
    <row r="19" spans="1:35" s="175" customFormat="1" x14ac:dyDescent="0.2">
      <c r="A19" s="226">
        <v>10305</v>
      </c>
      <c r="B19" s="226" t="s">
        <v>634</v>
      </c>
      <c r="C19" s="233" t="s">
        <v>263</v>
      </c>
      <c r="D19" s="151">
        <v>243</v>
      </c>
      <c r="E19" s="145">
        <f t="shared" si="0"/>
        <v>46213740</v>
      </c>
      <c r="F19" s="133">
        <v>199</v>
      </c>
      <c r="G19" s="145">
        <f t="shared" si="1"/>
        <v>18718338</v>
      </c>
      <c r="H19" s="188"/>
      <c r="I19" s="145">
        <f t="shared" si="2"/>
        <v>0</v>
      </c>
      <c r="J19" s="188"/>
      <c r="K19" s="145">
        <f t="shared" si="3"/>
        <v>0</v>
      </c>
      <c r="L19" s="134"/>
      <c r="M19" s="145">
        <f t="shared" si="4"/>
        <v>0</v>
      </c>
      <c r="N19" s="134"/>
      <c r="O19" s="145">
        <f t="shared" si="5"/>
        <v>0</v>
      </c>
      <c r="P19" s="188">
        <v>56</v>
      </c>
      <c r="Q19" s="145">
        <f t="shared" si="6"/>
        <v>10650080</v>
      </c>
      <c r="R19" s="188">
        <v>2</v>
      </c>
      <c r="S19" s="145">
        <f t="shared" si="7"/>
        <v>188124</v>
      </c>
      <c r="T19" s="188">
        <v>27</v>
      </c>
      <c r="U19" s="145">
        <f t="shared" si="8"/>
        <v>5134860</v>
      </c>
      <c r="V19" s="188">
        <v>25</v>
      </c>
      <c r="W19" s="145">
        <f t="shared" si="9"/>
        <v>2351550</v>
      </c>
      <c r="X19" s="87">
        <f t="shared" si="10"/>
        <v>552</v>
      </c>
      <c r="Y19" s="116">
        <f t="shared" si="11"/>
        <v>83256692</v>
      </c>
      <c r="AD19" s="321"/>
      <c r="AE19" s="321"/>
      <c r="AF19" s="321"/>
      <c r="AG19" s="327"/>
      <c r="AH19" s="327"/>
      <c r="AI19" s="327"/>
    </row>
    <row r="20" spans="1:35" s="175" customFormat="1" x14ac:dyDescent="0.2">
      <c r="A20" s="226">
        <v>10306</v>
      </c>
      <c r="B20" s="226" t="s">
        <v>635</v>
      </c>
      <c r="C20" s="233" t="s">
        <v>264</v>
      </c>
      <c r="D20" s="151">
        <v>164</v>
      </c>
      <c r="E20" s="145">
        <f t="shared" si="0"/>
        <v>31189520</v>
      </c>
      <c r="F20" s="133">
        <v>189</v>
      </c>
      <c r="G20" s="145">
        <f t="shared" si="1"/>
        <v>17777718</v>
      </c>
      <c r="H20" s="188">
        <v>27</v>
      </c>
      <c r="I20" s="145">
        <f t="shared" si="2"/>
        <v>5134860</v>
      </c>
      <c r="J20" s="188">
        <v>90</v>
      </c>
      <c r="K20" s="145">
        <f t="shared" si="3"/>
        <v>8465580</v>
      </c>
      <c r="L20" s="134"/>
      <c r="M20" s="145">
        <f t="shared" si="4"/>
        <v>0</v>
      </c>
      <c r="N20" s="134"/>
      <c r="O20" s="145">
        <f t="shared" si="5"/>
        <v>0</v>
      </c>
      <c r="P20" s="188">
        <v>13</v>
      </c>
      <c r="Q20" s="145">
        <f t="shared" si="6"/>
        <v>2472340</v>
      </c>
      <c r="R20" s="188">
        <v>3</v>
      </c>
      <c r="S20" s="145">
        <f t="shared" si="7"/>
        <v>282186</v>
      </c>
      <c r="T20" s="188">
        <v>37</v>
      </c>
      <c r="U20" s="145">
        <f t="shared" si="8"/>
        <v>7036660</v>
      </c>
      <c r="V20" s="188">
        <v>20</v>
      </c>
      <c r="W20" s="145">
        <f t="shared" si="9"/>
        <v>1881240</v>
      </c>
      <c r="X20" s="87">
        <f t="shared" si="10"/>
        <v>543</v>
      </c>
      <c r="Y20" s="116">
        <f t="shared" si="11"/>
        <v>74240104</v>
      </c>
      <c r="AD20" s="321"/>
      <c r="AE20" s="321"/>
      <c r="AF20" s="321"/>
      <c r="AG20" s="327"/>
      <c r="AH20" s="327"/>
      <c r="AI20" s="327"/>
    </row>
    <row r="21" spans="1:35" s="175" customFormat="1" x14ac:dyDescent="0.2">
      <c r="A21" s="226">
        <v>10307</v>
      </c>
      <c r="B21" s="226" t="s">
        <v>636</v>
      </c>
      <c r="C21" s="233" t="s">
        <v>265</v>
      </c>
      <c r="D21" s="151">
        <v>185</v>
      </c>
      <c r="E21" s="145">
        <f t="shared" si="0"/>
        <v>35183300</v>
      </c>
      <c r="F21" s="133">
        <v>186</v>
      </c>
      <c r="G21" s="145">
        <f t="shared" si="1"/>
        <v>17495532</v>
      </c>
      <c r="H21" s="188">
        <v>48</v>
      </c>
      <c r="I21" s="145">
        <f t="shared" si="2"/>
        <v>9128640</v>
      </c>
      <c r="J21" s="188">
        <v>52</v>
      </c>
      <c r="K21" s="145">
        <f t="shared" si="3"/>
        <v>4891224</v>
      </c>
      <c r="L21" s="134"/>
      <c r="M21" s="145">
        <f t="shared" si="4"/>
        <v>0</v>
      </c>
      <c r="N21" s="134"/>
      <c r="O21" s="145">
        <f t="shared" si="5"/>
        <v>0</v>
      </c>
      <c r="P21" s="188">
        <v>12</v>
      </c>
      <c r="Q21" s="145">
        <f t="shared" si="6"/>
        <v>2282160</v>
      </c>
      <c r="R21" s="188">
        <v>2</v>
      </c>
      <c r="S21" s="145">
        <f t="shared" si="7"/>
        <v>188124</v>
      </c>
      <c r="T21" s="188">
        <v>12</v>
      </c>
      <c r="U21" s="145">
        <f t="shared" si="8"/>
        <v>2282160</v>
      </c>
      <c r="V21" s="188">
        <v>34</v>
      </c>
      <c r="W21" s="145">
        <f t="shared" si="9"/>
        <v>3198108</v>
      </c>
      <c r="X21" s="87">
        <f t="shared" si="10"/>
        <v>531</v>
      </c>
      <c r="Y21" s="116">
        <f t="shared" si="11"/>
        <v>74649248</v>
      </c>
      <c r="AD21" s="321"/>
      <c r="AE21" s="321"/>
      <c r="AF21" s="321"/>
      <c r="AG21" s="327"/>
      <c r="AH21" s="327"/>
      <c r="AI21" s="327"/>
    </row>
    <row r="22" spans="1:35" s="175" customFormat="1" x14ac:dyDescent="0.2">
      <c r="A22" s="226">
        <v>10308</v>
      </c>
      <c r="B22" s="226" t="s">
        <v>631</v>
      </c>
      <c r="C22" s="233" t="s">
        <v>266</v>
      </c>
      <c r="D22" s="151">
        <v>144</v>
      </c>
      <c r="E22" s="145">
        <f t="shared" si="0"/>
        <v>27385920</v>
      </c>
      <c r="F22" s="133">
        <v>202</v>
      </c>
      <c r="G22" s="145">
        <f t="shared" si="1"/>
        <v>19000524</v>
      </c>
      <c r="H22" s="188">
        <v>92</v>
      </c>
      <c r="I22" s="145">
        <f t="shared" si="2"/>
        <v>17496560</v>
      </c>
      <c r="J22" s="188">
        <v>55</v>
      </c>
      <c r="K22" s="145">
        <f t="shared" si="3"/>
        <v>5173410</v>
      </c>
      <c r="L22" s="134"/>
      <c r="M22" s="145">
        <f t="shared" si="4"/>
        <v>0</v>
      </c>
      <c r="N22" s="134"/>
      <c r="O22" s="145">
        <f t="shared" si="5"/>
        <v>0</v>
      </c>
      <c r="P22" s="188">
        <v>22</v>
      </c>
      <c r="Q22" s="145">
        <f t="shared" si="6"/>
        <v>4183960</v>
      </c>
      <c r="R22" s="188">
        <v>5</v>
      </c>
      <c r="S22" s="145">
        <f t="shared" si="7"/>
        <v>470310</v>
      </c>
      <c r="T22" s="188"/>
      <c r="U22" s="145">
        <f t="shared" si="8"/>
        <v>0</v>
      </c>
      <c r="V22" s="188"/>
      <c r="W22" s="145">
        <f t="shared" si="9"/>
        <v>0</v>
      </c>
      <c r="X22" s="87">
        <f t="shared" si="10"/>
        <v>520</v>
      </c>
      <c r="Y22" s="116">
        <f t="shared" si="11"/>
        <v>73710684</v>
      </c>
      <c r="AD22" s="321"/>
      <c r="AE22" s="321"/>
      <c r="AF22" s="321"/>
      <c r="AG22" s="327"/>
      <c r="AH22" s="327"/>
      <c r="AI22" s="327"/>
    </row>
    <row r="23" spans="1:35" s="175" customFormat="1" x14ac:dyDescent="0.2">
      <c r="A23" s="226">
        <v>10309</v>
      </c>
      <c r="B23" s="226" t="s">
        <v>630</v>
      </c>
      <c r="C23" s="233" t="s">
        <v>267</v>
      </c>
      <c r="D23" s="151">
        <v>410</v>
      </c>
      <c r="E23" s="145">
        <f t="shared" si="0"/>
        <v>77973800</v>
      </c>
      <c r="F23" s="133">
        <v>460</v>
      </c>
      <c r="G23" s="145">
        <f t="shared" si="1"/>
        <v>43268520</v>
      </c>
      <c r="H23" s="188">
        <v>154</v>
      </c>
      <c r="I23" s="145">
        <f t="shared" si="2"/>
        <v>29287720</v>
      </c>
      <c r="J23" s="188">
        <v>104</v>
      </c>
      <c r="K23" s="145">
        <f t="shared" si="3"/>
        <v>9782448</v>
      </c>
      <c r="L23" s="134"/>
      <c r="M23" s="145">
        <f t="shared" si="4"/>
        <v>0</v>
      </c>
      <c r="N23" s="134"/>
      <c r="O23" s="145">
        <f t="shared" si="5"/>
        <v>0</v>
      </c>
      <c r="P23" s="188">
        <v>32</v>
      </c>
      <c r="Q23" s="145">
        <f t="shared" si="6"/>
        <v>6085760</v>
      </c>
      <c r="R23" s="188">
        <v>2</v>
      </c>
      <c r="S23" s="145">
        <f t="shared" si="7"/>
        <v>188124</v>
      </c>
      <c r="T23" s="188">
        <v>59</v>
      </c>
      <c r="U23" s="145">
        <f t="shared" si="8"/>
        <v>11220620</v>
      </c>
      <c r="V23" s="188">
        <v>34</v>
      </c>
      <c r="W23" s="145">
        <f t="shared" si="9"/>
        <v>3198108</v>
      </c>
      <c r="X23" s="87">
        <f t="shared" si="10"/>
        <v>1255</v>
      </c>
      <c r="Y23" s="116">
        <f t="shared" si="11"/>
        <v>181005100</v>
      </c>
      <c r="AD23" s="321"/>
      <c r="AE23" s="321"/>
      <c r="AF23" s="321"/>
      <c r="AG23" s="327"/>
      <c r="AH23" s="327"/>
      <c r="AI23" s="327"/>
    </row>
    <row r="24" spans="1:35" s="175" customFormat="1" x14ac:dyDescent="0.2">
      <c r="A24" s="226">
        <v>10401</v>
      </c>
      <c r="B24" s="226" t="s">
        <v>638</v>
      </c>
      <c r="C24" s="233" t="s">
        <v>268</v>
      </c>
      <c r="D24" s="151">
        <v>326</v>
      </c>
      <c r="E24" s="145">
        <f t="shared" si="0"/>
        <v>61998680</v>
      </c>
      <c r="F24" s="133">
        <v>735</v>
      </c>
      <c r="G24" s="145">
        <f t="shared" si="1"/>
        <v>69135570</v>
      </c>
      <c r="H24" s="188">
        <v>165</v>
      </c>
      <c r="I24" s="145">
        <f t="shared" si="2"/>
        <v>31379700</v>
      </c>
      <c r="J24" s="188">
        <v>216</v>
      </c>
      <c r="K24" s="145">
        <f t="shared" si="3"/>
        <v>20317392</v>
      </c>
      <c r="L24" s="134"/>
      <c r="M24" s="145">
        <f t="shared" si="4"/>
        <v>0</v>
      </c>
      <c r="N24" s="134"/>
      <c r="O24" s="145">
        <f t="shared" si="5"/>
        <v>0</v>
      </c>
      <c r="P24" s="188">
        <v>44</v>
      </c>
      <c r="Q24" s="145">
        <f t="shared" si="6"/>
        <v>8367920</v>
      </c>
      <c r="R24" s="188">
        <v>15</v>
      </c>
      <c r="S24" s="145">
        <f t="shared" si="7"/>
        <v>1410930</v>
      </c>
      <c r="T24" s="188">
        <v>58</v>
      </c>
      <c r="U24" s="145">
        <f t="shared" si="8"/>
        <v>11030440</v>
      </c>
      <c r="V24" s="188">
        <v>89</v>
      </c>
      <c r="W24" s="145">
        <f t="shared" si="9"/>
        <v>8371518</v>
      </c>
      <c r="X24" s="87">
        <f t="shared" si="10"/>
        <v>1648</v>
      </c>
      <c r="Y24" s="116">
        <f t="shared" si="11"/>
        <v>212012150</v>
      </c>
      <c r="AD24" s="321"/>
      <c r="AE24" s="321"/>
      <c r="AF24" s="321"/>
      <c r="AG24" s="327"/>
      <c r="AH24" s="327"/>
      <c r="AI24" s="327"/>
    </row>
    <row r="25" spans="1:35" s="175" customFormat="1" x14ac:dyDescent="0.2">
      <c r="A25" s="226">
        <v>10402</v>
      </c>
      <c r="B25" s="226" t="s">
        <v>640</v>
      </c>
      <c r="C25" s="233" t="s">
        <v>269</v>
      </c>
      <c r="D25" s="151">
        <v>221</v>
      </c>
      <c r="E25" s="145">
        <f t="shared" si="0"/>
        <v>42029780</v>
      </c>
      <c r="F25" s="133">
        <v>254</v>
      </c>
      <c r="G25" s="145">
        <f t="shared" si="1"/>
        <v>23891748</v>
      </c>
      <c r="H25" s="188">
        <v>92</v>
      </c>
      <c r="I25" s="145">
        <f t="shared" si="2"/>
        <v>17496560</v>
      </c>
      <c r="J25" s="188">
        <v>70</v>
      </c>
      <c r="K25" s="145">
        <f t="shared" si="3"/>
        <v>6584340</v>
      </c>
      <c r="L25" s="134"/>
      <c r="M25" s="145">
        <f t="shared" si="4"/>
        <v>0</v>
      </c>
      <c r="N25" s="134"/>
      <c r="O25" s="145">
        <f t="shared" si="5"/>
        <v>0</v>
      </c>
      <c r="P25" s="188">
        <v>12</v>
      </c>
      <c r="Q25" s="145">
        <f t="shared" si="6"/>
        <v>2282160</v>
      </c>
      <c r="R25" s="188">
        <v>2</v>
      </c>
      <c r="S25" s="145">
        <f t="shared" si="7"/>
        <v>188124</v>
      </c>
      <c r="T25" s="188"/>
      <c r="U25" s="145">
        <f t="shared" si="8"/>
        <v>0</v>
      </c>
      <c r="V25" s="188"/>
      <c r="W25" s="145">
        <f t="shared" si="9"/>
        <v>0</v>
      </c>
      <c r="X25" s="87">
        <f t="shared" si="10"/>
        <v>651</v>
      </c>
      <c r="Y25" s="116">
        <f t="shared" si="11"/>
        <v>92472712</v>
      </c>
      <c r="AD25" s="321"/>
      <c r="AE25" s="321"/>
      <c r="AF25" s="321"/>
      <c r="AG25" s="327"/>
      <c r="AH25" s="327"/>
      <c r="AI25" s="327"/>
    </row>
    <row r="26" spans="1:35" s="175" customFormat="1" x14ac:dyDescent="0.2">
      <c r="A26" s="226">
        <v>10403</v>
      </c>
      <c r="B26" s="226" t="s">
        <v>644</v>
      </c>
      <c r="C26" s="233" t="s">
        <v>270</v>
      </c>
      <c r="D26" s="151">
        <v>92</v>
      </c>
      <c r="E26" s="145">
        <f t="shared" si="0"/>
        <v>17496560</v>
      </c>
      <c r="F26" s="133">
        <v>96</v>
      </c>
      <c r="G26" s="145">
        <f t="shared" si="1"/>
        <v>9029952</v>
      </c>
      <c r="H26" s="188">
        <v>37</v>
      </c>
      <c r="I26" s="145">
        <f t="shared" si="2"/>
        <v>7036660</v>
      </c>
      <c r="J26" s="188">
        <v>17</v>
      </c>
      <c r="K26" s="145">
        <f t="shared" si="3"/>
        <v>1599054</v>
      </c>
      <c r="L26" s="134"/>
      <c r="M26" s="145">
        <f t="shared" si="4"/>
        <v>0</v>
      </c>
      <c r="N26" s="134"/>
      <c r="O26" s="145">
        <f t="shared" si="5"/>
        <v>0</v>
      </c>
      <c r="P26" s="188">
        <v>6</v>
      </c>
      <c r="Q26" s="145">
        <f t="shared" si="6"/>
        <v>1141080</v>
      </c>
      <c r="R26" s="188">
        <v>1</v>
      </c>
      <c r="S26" s="145">
        <f t="shared" si="7"/>
        <v>94062</v>
      </c>
      <c r="T26" s="188">
        <v>12</v>
      </c>
      <c r="U26" s="145">
        <f t="shared" si="8"/>
        <v>2282160</v>
      </c>
      <c r="V26" s="188">
        <v>17</v>
      </c>
      <c r="W26" s="145">
        <f t="shared" si="9"/>
        <v>1599054</v>
      </c>
      <c r="X26" s="87">
        <f t="shared" si="10"/>
        <v>278</v>
      </c>
      <c r="Y26" s="116">
        <f t="shared" si="11"/>
        <v>40278582</v>
      </c>
      <c r="AD26" s="321"/>
      <c r="AE26" s="321"/>
      <c r="AF26" s="321"/>
      <c r="AG26" s="327"/>
      <c r="AH26" s="327"/>
      <c r="AI26" s="327"/>
    </row>
    <row r="27" spans="1:35" s="175" customFormat="1" x14ac:dyDescent="0.2">
      <c r="A27" s="226">
        <v>10404</v>
      </c>
      <c r="B27" s="226" t="s">
        <v>636</v>
      </c>
      <c r="C27" s="233" t="s">
        <v>271</v>
      </c>
      <c r="D27" s="151">
        <v>313</v>
      </c>
      <c r="E27" s="145">
        <f t="shared" si="0"/>
        <v>59526340</v>
      </c>
      <c r="F27" s="133">
        <v>495</v>
      </c>
      <c r="G27" s="145">
        <f t="shared" si="1"/>
        <v>46560690</v>
      </c>
      <c r="H27" s="188">
        <v>195</v>
      </c>
      <c r="I27" s="145">
        <f t="shared" si="2"/>
        <v>37085100</v>
      </c>
      <c r="J27" s="188">
        <v>125</v>
      </c>
      <c r="K27" s="145">
        <f t="shared" si="3"/>
        <v>11757750</v>
      </c>
      <c r="L27" s="134"/>
      <c r="M27" s="145">
        <f t="shared" si="4"/>
        <v>0</v>
      </c>
      <c r="N27" s="134"/>
      <c r="O27" s="145">
        <f t="shared" si="5"/>
        <v>0</v>
      </c>
      <c r="P27" s="188">
        <v>33</v>
      </c>
      <c r="Q27" s="145">
        <f t="shared" si="6"/>
        <v>6275940</v>
      </c>
      <c r="R27" s="188">
        <v>7</v>
      </c>
      <c r="S27" s="145">
        <f t="shared" si="7"/>
        <v>658434</v>
      </c>
      <c r="T27" s="188"/>
      <c r="U27" s="145">
        <f t="shared" si="8"/>
        <v>0</v>
      </c>
      <c r="V27" s="188"/>
      <c r="W27" s="145">
        <f t="shared" si="9"/>
        <v>0</v>
      </c>
      <c r="X27" s="87">
        <f t="shared" si="10"/>
        <v>1168</v>
      </c>
      <c r="Y27" s="116">
        <f t="shared" si="11"/>
        <v>161864254</v>
      </c>
      <c r="AD27" s="321"/>
      <c r="AE27" s="321"/>
      <c r="AF27" s="321"/>
      <c r="AG27" s="327"/>
      <c r="AH27" s="327"/>
      <c r="AI27" s="327"/>
    </row>
    <row r="28" spans="1:35" s="175" customFormat="1" x14ac:dyDescent="0.2">
      <c r="A28" s="226">
        <v>10405</v>
      </c>
      <c r="B28" s="226" t="s">
        <v>643</v>
      </c>
      <c r="C28" s="233" t="s">
        <v>272</v>
      </c>
      <c r="D28" s="151">
        <v>31</v>
      </c>
      <c r="E28" s="145">
        <f t="shared" si="0"/>
        <v>5895580</v>
      </c>
      <c r="F28" s="133">
        <v>59</v>
      </c>
      <c r="G28" s="145">
        <f t="shared" si="1"/>
        <v>5549658</v>
      </c>
      <c r="H28" s="188">
        <v>35</v>
      </c>
      <c r="I28" s="145">
        <f t="shared" si="2"/>
        <v>6656300</v>
      </c>
      <c r="J28" s="188">
        <v>26</v>
      </c>
      <c r="K28" s="145">
        <f t="shared" si="3"/>
        <v>2445612</v>
      </c>
      <c r="L28" s="134"/>
      <c r="M28" s="145">
        <f t="shared" si="4"/>
        <v>0</v>
      </c>
      <c r="N28" s="134"/>
      <c r="O28" s="145">
        <f t="shared" si="5"/>
        <v>0</v>
      </c>
      <c r="P28" s="188">
        <v>5</v>
      </c>
      <c r="Q28" s="145">
        <f t="shared" si="6"/>
        <v>950900</v>
      </c>
      <c r="R28" s="188">
        <v>3</v>
      </c>
      <c r="S28" s="145">
        <f t="shared" si="7"/>
        <v>282186</v>
      </c>
      <c r="T28" s="188">
        <v>21</v>
      </c>
      <c r="U28" s="145">
        <f t="shared" si="8"/>
        <v>3993780</v>
      </c>
      <c r="V28" s="188">
        <v>23</v>
      </c>
      <c r="W28" s="145">
        <f t="shared" si="9"/>
        <v>2163426</v>
      </c>
      <c r="X28" s="87">
        <f t="shared" si="10"/>
        <v>203</v>
      </c>
      <c r="Y28" s="116">
        <f t="shared" si="11"/>
        <v>27937442</v>
      </c>
      <c r="AD28" s="321"/>
      <c r="AE28" s="321"/>
      <c r="AF28" s="321"/>
      <c r="AG28" s="327"/>
      <c r="AH28" s="327"/>
      <c r="AI28" s="327"/>
    </row>
    <row r="29" spans="1:35" s="175" customFormat="1" x14ac:dyDescent="0.2">
      <c r="A29" s="226">
        <v>10406</v>
      </c>
      <c r="B29" s="226" t="s">
        <v>639</v>
      </c>
      <c r="C29" s="233" t="s">
        <v>273</v>
      </c>
      <c r="D29" s="151">
        <v>225</v>
      </c>
      <c r="E29" s="145">
        <f t="shared" si="0"/>
        <v>42790500</v>
      </c>
      <c r="F29" s="133">
        <v>429</v>
      </c>
      <c r="G29" s="145">
        <f t="shared" si="1"/>
        <v>40352598</v>
      </c>
      <c r="H29" s="188">
        <v>250</v>
      </c>
      <c r="I29" s="145">
        <f t="shared" si="2"/>
        <v>47545000</v>
      </c>
      <c r="J29" s="188">
        <v>159</v>
      </c>
      <c r="K29" s="145">
        <f t="shared" si="3"/>
        <v>14955858</v>
      </c>
      <c r="L29" s="134"/>
      <c r="M29" s="145">
        <f t="shared" si="4"/>
        <v>0</v>
      </c>
      <c r="N29" s="134"/>
      <c r="O29" s="145">
        <f t="shared" si="5"/>
        <v>0</v>
      </c>
      <c r="P29" s="188">
        <v>79</v>
      </c>
      <c r="Q29" s="145">
        <f t="shared" si="6"/>
        <v>15024220</v>
      </c>
      <c r="R29" s="188">
        <v>23</v>
      </c>
      <c r="S29" s="145">
        <f t="shared" si="7"/>
        <v>2163426</v>
      </c>
      <c r="T29" s="188"/>
      <c r="U29" s="145">
        <f t="shared" si="8"/>
        <v>0</v>
      </c>
      <c r="V29" s="188"/>
      <c r="W29" s="145">
        <f t="shared" si="9"/>
        <v>0</v>
      </c>
      <c r="X29" s="87">
        <f t="shared" si="10"/>
        <v>1165</v>
      </c>
      <c r="Y29" s="116">
        <f t="shared" si="11"/>
        <v>162831602</v>
      </c>
      <c r="AD29" s="321"/>
      <c r="AE29" s="321"/>
      <c r="AF29" s="321"/>
      <c r="AG29" s="327"/>
      <c r="AH29" s="327"/>
      <c r="AI29" s="327"/>
    </row>
    <row r="30" spans="1:35" s="175" customFormat="1" x14ac:dyDescent="0.2">
      <c r="A30" s="226">
        <v>10407</v>
      </c>
      <c r="B30" s="226" t="s">
        <v>646</v>
      </c>
      <c r="C30" s="233" t="s">
        <v>274</v>
      </c>
      <c r="D30" s="151">
        <v>78</v>
      </c>
      <c r="E30" s="145">
        <f t="shared" si="0"/>
        <v>14834040</v>
      </c>
      <c r="F30" s="133">
        <v>130</v>
      </c>
      <c r="G30" s="145">
        <f t="shared" si="1"/>
        <v>12228060</v>
      </c>
      <c r="H30" s="188">
        <v>48</v>
      </c>
      <c r="I30" s="145">
        <f t="shared" si="2"/>
        <v>9128640</v>
      </c>
      <c r="J30" s="188">
        <v>49</v>
      </c>
      <c r="K30" s="145">
        <f t="shared" si="3"/>
        <v>4609038</v>
      </c>
      <c r="L30" s="134"/>
      <c r="M30" s="145">
        <f t="shared" si="4"/>
        <v>0</v>
      </c>
      <c r="N30" s="134"/>
      <c r="O30" s="145">
        <f t="shared" si="5"/>
        <v>0</v>
      </c>
      <c r="P30" s="188">
        <v>12</v>
      </c>
      <c r="Q30" s="145">
        <f t="shared" si="6"/>
        <v>2282160</v>
      </c>
      <c r="R30" s="188">
        <v>1</v>
      </c>
      <c r="S30" s="145">
        <f t="shared" si="7"/>
        <v>94062</v>
      </c>
      <c r="T30" s="188">
        <v>36</v>
      </c>
      <c r="U30" s="145">
        <f t="shared" si="8"/>
        <v>6846480</v>
      </c>
      <c r="V30" s="188">
        <v>21</v>
      </c>
      <c r="W30" s="145">
        <f t="shared" si="9"/>
        <v>1975302</v>
      </c>
      <c r="X30" s="87">
        <f t="shared" si="10"/>
        <v>375</v>
      </c>
      <c r="Y30" s="116">
        <f t="shared" si="11"/>
        <v>51997782</v>
      </c>
      <c r="AD30" s="321"/>
      <c r="AE30" s="321"/>
      <c r="AF30" s="321"/>
      <c r="AG30" s="327"/>
      <c r="AH30" s="327"/>
      <c r="AI30" s="327"/>
    </row>
    <row r="31" spans="1:35" s="175" customFormat="1" x14ac:dyDescent="0.2">
      <c r="A31" s="226">
        <v>10408</v>
      </c>
      <c r="B31" s="226" t="s">
        <v>642</v>
      </c>
      <c r="C31" s="233" t="s">
        <v>275</v>
      </c>
      <c r="D31" s="151">
        <v>76</v>
      </c>
      <c r="E31" s="145">
        <f t="shared" si="0"/>
        <v>14453680</v>
      </c>
      <c r="F31" s="133">
        <v>182</v>
      </c>
      <c r="G31" s="145">
        <f t="shared" si="1"/>
        <v>17119284</v>
      </c>
      <c r="H31" s="188">
        <v>78</v>
      </c>
      <c r="I31" s="145">
        <f t="shared" si="2"/>
        <v>14834040</v>
      </c>
      <c r="J31" s="188">
        <v>55</v>
      </c>
      <c r="K31" s="145">
        <f t="shared" si="3"/>
        <v>5173410</v>
      </c>
      <c r="L31" s="134"/>
      <c r="M31" s="145">
        <f t="shared" si="4"/>
        <v>0</v>
      </c>
      <c r="N31" s="134"/>
      <c r="O31" s="145">
        <f t="shared" si="5"/>
        <v>0</v>
      </c>
      <c r="P31" s="188">
        <v>17</v>
      </c>
      <c r="Q31" s="145">
        <f t="shared" si="6"/>
        <v>3233060</v>
      </c>
      <c r="R31" s="188">
        <v>6</v>
      </c>
      <c r="S31" s="145">
        <f t="shared" si="7"/>
        <v>564372</v>
      </c>
      <c r="T31" s="188">
        <v>24</v>
      </c>
      <c r="U31" s="145">
        <f t="shared" si="8"/>
        <v>4564320</v>
      </c>
      <c r="V31" s="188">
        <v>28</v>
      </c>
      <c r="W31" s="145">
        <f t="shared" si="9"/>
        <v>2633736</v>
      </c>
      <c r="X31" s="87">
        <f t="shared" si="10"/>
        <v>466</v>
      </c>
      <c r="Y31" s="116">
        <f t="shared" si="11"/>
        <v>62575902</v>
      </c>
      <c r="AD31" s="321"/>
      <c r="AE31" s="321"/>
      <c r="AF31" s="321"/>
      <c r="AG31" s="327"/>
      <c r="AH31" s="327"/>
      <c r="AI31" s="327"/>
    </row>
    <row r="32" spans="1:35" s="175" customFormat="1" x14ac:dyDescent="0.2">
      <c r="A32" s="226">
        <v>10410</v>
      </c>
      <c r="B32" s="226" t="s">
        <v>641</v>
      </c>
      <c r="C32" s="233" t="s">
        <v>276</v>
      </c>
      <c r="D32" s="151">
        <v>44</v>
      </c>
      <c r="E32" s="145">
        <f t="shared" si="0"/>
        <v>8367920</v>
      </c>
      <c r="F32" s="133">
        <v>116</v>
      </c>
      <c r="G32" s="145">
        <f t="shared" si="1"/>
        <v>10911192</v>
      </c>
      <c r="H32" s="188">
        <v>24</v>
      </c>
      <c r="I32" s="145">
        <f t="shared" si="2"/>
        <v>4564320</v>
      </c>
      <c r="J32" s="188">
        <v>18</v>
      </c>
      <c r="K32" s="145">
        <f t="shared" si="3"/>
        <v>1693116</v>
      </c>
      <c r="L32" s="134"/>
      <c r="M32" s="145">
        <f t="shared" si="4"/>
        <v>0</v>
      </c>
      <c r="N32" s="134"/>
      <c r="O32" s="145">
        <f t="shared" si="5"/>
        <v>0</v>
      </c>
      <c r="P32" s="188"/>
      <c r="Q32" s="145">
        <f t="shared" si="6"/>
        <v>0</v>
      </c>
      <c r="R32" s="188"/>
      <c r="S32" s="145">
        <f t="shared" si="7"/>
        <v>0</v>
      </c>
      <c r="T32" s="188">
        <v>9</v>
      </c>
      <c r="U32" s="145">
        <f t="shared" si="8"/>
        <v>1711620</v>
      </c>
      <c r="V32" s="188">
        <v>24</v>
      </c>
      <c r="W32" s="145">
        <f t="shared" si="9"/>
        <v>2257488</v>
      </c>
      <c r="X32" s="87">
        <f t="shared" si="10"/>
        <v>235</v>
      </c>
      <c r="Y32" s="116">
        <f t="shared" si="11"/>
        <v>29505656</v>
      </c>
      <c r="AD32" s="321"/>
      <c r="AE32" s="321"/>
      <c r="AF32" s="321"/>
      <c r="AG32" s="327"/>
      <c r="AH32" s="327"/>
      <c r="AI32" s="327"/>
    </row>
    <row r="33" spans="1:35" s="175" customFormat="1" x14ac:dyDescent="0.2">
      <c r="A33" s="226">
        <v>10415</v>
      </c>
      <c r="B33" s="226" t="s">
        <v>647</v>
      </c>
      <c r="C33" s="233" t="s">
        <v>277</v>
      </c>
      <c r="D33" s="151">
        <v>128</v>
      </c>
      <c r="E33" s="145">
        <f t="shared" si="0"/>
        <v>24343040</v>
      </c>
      <c r="F33" s="133">
        <v>235</v>
      </c>
      <c r="G33" s="145">
        <f t="shared" si="1"/>
        <v>22104570</v>
      </c>
      <c r="H33" s="188">
        <v>35</v>
      </c>
      <c r="I33" s="145">
        <f t="shared" si="2"/>
        <v>6656300</v>
      </c>
      <c r="J33" s="188">
        <v>47</v>
      </c>
      <c r="K33" s="145">
        <f t="shared" si="3"/>
        <v>4420914</v>
      </c>
      <c r="L33" s="134"/>
      <c r="M33" s="145">
        <f t="shared" si="4"/>
        <v>0</v>
      </c>
      <c r="N33" s="134"/>
      <c r="O33" s="145">
        <f t="shared" si="5"/>
        <v>0</v>
      </c>
      <c r="P33" s="188">
        <v>20</v>
      </c>
      <c r="Q33" s="145">
        <f t="shared" si="6"/>
        <v>3803600</v>
      </c>
      <c r="R33" s="188">
        <v>6</v>
      </c>
      <c r="S33" s="145">
        <f t="shared" si="7"/>
        <v>564372</v>
      </c>
      <c r="T33" s="188"/>
      <c r="U33" s="145">
        <f t="shared" si="8"/>
        <v>0</v>
      </c>
      <c r="V33" s="188"/>
      <c r="W33" s="145">
        <f t="shared" si="9"/>
        <v>0</v>
      </c>
      <c r="X33" s="87">
        <f t="shared" si="10"/>
        <v>471</v>
      </c>
      <c r="Y33" s="116">
        <f t="shared" si="11"/>
        <v>61892796</v>
      </c>
      <c r="AD33" s="321"/>
      <c r="AE33" s="321"/>
      <c r="AF33" s="321"/>
      <c r="AG33" s="327"/>
      <c r="AH33" s="327"/>
      <c r="AI33" s="327"/>
    </row>
    <row r="34" spans="1:35" s="175" customFormat="1" x14ac:dyDescent="0.2">
      <c r="A34" s="226">
        <v>10501</v>
      </c>
      <c r="B34" s="226" t="s">
        <v>655</v>
      </c>
      <c r="C34" s="264" t="s">
        <v>278</v>
      </c>
      <c r="D34" s="151">
        <v>85</v>
      </c>
      <c r="E34" s="145">
        <f t="shared" si="0"/>
        <v>16165300</v>
      </c>
      <c r="F34" s="133">
        <v>95</v>
      </c>
      <c r="G34" s="145">
        <f t="shared" si="1"/>
        <v>8935890</v>
      </c>
      <c r="H34" s="188"/>
      <c r="I34" s="145">
        <f t="shared" si="2"/>
        <v>0</v>
      </c>
      <c r="J34" s="188"/>
      <c r="K34" s="145">
        <f t="shared" si="3"/>
        <v>0</v>
      </c>
      <c r="L34" s="134"/>
      <c r="M34" s="145">
        <f t="shared" si="4"/>
        <v>0</v>
      </c>
      <c r="N34" s="134"/>
      <c r="O34" s="145">
        <f t="shared" si="5"/>
        <v>0</v>
      </c>
      <c r="P34" s="188"/>
      <c r="Q34" s="145">
        <f t="shared" si="6"/>
        <v>0</v>
      </c>
      <c r="R34" s="188"/>
      <c r="S34" s="145">
        <f t="shared" si="7"/>
        <v>0</v>
      </c>
      <c r="T34" s="188"/>
      <c r="U34" s="145">
        <f t="shared" si="8"/>
        <v>0</v>
      </c>
      <c r="V34" s="188"/>
      <c r="W34" s="145">
        <f t="shared" si="9"/>
        <v>0</v>
      </c>
      <c r="X34" s="87">
        <f t="shared" si="10"/>
        <v>180</v>
      </c>
      <c r="Y34" s="116">
        <f t="shared" si="11"/>
        <v>25101190</v>
      </c>
      <c r="AD34" s="321"/>
      <c r="AE34" s="321"/>
      <c r="AF34" s="321"/>
      <c r="AG34" s="327"/>
      <c r="AH34" s="327"/>
      <c r="AI34" s="327"/>
    </row>
    <row r="35" spans="1:35" s="175" customFormat="1" x14ac:dyDescent="0.2">
      <c r="A35" s="226">
        <v>10502</v>
      </c>
      <c r="B35" s="226" t="s">
        <v>656</v>
      </c>
      <c r="C35" s="264" t="s">
        <v>279</v>
      </c>
      <c r="D35" s="151">
        <v>123</v>
      </c>
      <c r="E35" s="145">
        <f t="shared" si="0"/>
        <v>23392140</v>
      </c>
      <c r="F35" s="133">
        <v>185</v>
      </c>
      <c r="G35" s="145">
        <f t="shared" si="1"/>
        <v>17401470</v>
      </c>
      <c r="H35" s="136"/>
      <c r="I35" s="145">
        <f t="shared" si="2"/>
        <v>0</v>
      </c>
      <c r="J35" s="136"/>
      <c r="K35" s="145">
        <f t="shared" si="3"/>
        <v>0</v>
      </c>
      <c r="L35" s="134"/>
      <c r="M35" s="145">
        <f t="shared" si="4"/>
        <v>0</v>
      </c>
      <c r="N35" s="134"/>
      <c r="O35" s="145">
        <f t="shared" si="5"/>
        <v>0</v>
      </c>
      <c r="P35" s="188">
        <v>11</v>
      </c>
      <c r="Q35" s="145">
        <f t="shared" si="6"/>
        <v>2091980</v>
      </c>
      <c r="R35" s="188">
        <v>3</v>
      </c>
      <c r="S35" s="145">
        <f t="shared" si="7"/>
        <v>282186</v>
      </c>
      <c r="T35" s="188">
        <v>9</v>
      </c>
      <c r="U35" s="145">
        <f t="shared" si="8"/>
        <v>1711620</v>
      </c>
      <c r="V35" s="188">
        <v>23</v>
      </c>
      <c r="W35" s="145">
        <f t="shared" si="9"/>
        <v>2163426</v>
      </c>
      <c r="X35" s="87">
        <f t="shared" si="10"/>
        <v>354</v>
      </c>
      <c r="Y35" s="116">
        <f t="shared" si="11"/>
        <v>47042822</v>
      </c>
      <c r="AD35" s="321"/>
      <c r="AE35" s="321"/>
      <c r="AF35" s="321"/>
      <c r="AG35" s="327"/>
      <c r="AH35" s="327"/>
      <c r="AI35" s="327"/>
    </row>
    <row r="36" spans="1:35" s="175" customFormat="1" x14ac:dyDescent="0.2">
      <c r="A36" s="226">
        <v>10503</v>
      </c>
      <c r="B36" s="226" t="s">
        <v>649</v>
      </c>
      <c r="C36" s="264" t="s">
        <v>280</v>
      </c>
      <c r="D36" s="151">
        <v>51</v>
      </c>
      <c r="E36" s="145">
        <f t="shared" si="0"/>
        <v>9699180</v>
      </c>
      <c r="F36" s="133">
        <v>72</v>
      </c>
      <c r="G36" s="145">
        <f t="shared" si="1"/>
        <v>6772464</v>
      </c>
      <c r="H36" s="133">
        <v>6</v>
      </c>
      <c r="I36" s="145">
        <f t="shared" si="2"/>
        <v>1141080</v>
      </c>
      <c r="J36" s="133">
        <v>2</v>
      </c>
      <c r="K36" s="145">
        <f t="shared" si="3"/>
        <v>188124</v>
      </c>
      <c r="L36" s="134"/>
      <c r="M36" s="145">
        <f t="shared" si="4"/>
        <v>0</v>
      </c>
      <c r="N36" s="134"/>
      <c r="O36" s="145">
        <f t="shared" si="5"/>
        <v>0</v>
      </c>
      <c r="P36" s="188"/>
      <c r="Q36" s="145">
        <f t="shared" si="6"/>
        <v>0</v>
      </c>
      <c r="R36" s="188"/>
      <c r="S36" s="145">
        <f t="shared" si="7"/>
        <v>0</v>
      </c>
      <c r="T36" s="188">
        <v>8</v>
      </c>
      <c r="U36" s="145">
        <f t="shared" si="8"/>
        <v>1521440</v>
      </c>
      <c r="V36" s="188">
        <v>15</v>
      </c>
      <c r="W36" s="145">
        <f t="shared" si="9"/>
        <v>1410930</v>
      </c>
      <c r="X36" s="87">
        <f t="shared" si="10"/>
        <v>154</v>
      </c>
      <c r="Y36" s="116">
        <f t="shared" si="11"/>
        <v>20733218</v>
      </c>
      <c r="AD36" s="321"/>
      <c r="AE36" s="321"/>
      <c r="AF36" s="321"/>
      <c r="AG36" s="327"/>
      <c r="AH36" s="327"/>
      <c r="AI36" s="327"/>
    </row>
    <row r="37" spans="1:35" s="175" customFormat="1" ht="13.5" thickBot="1" x14ac:dyDescent="0.25">
      <c r="A37" s="228">
        <v>10504</v>
      </c>
      <c r="B37" s="228" t="s">
        <v>657</v>
      </c>
      <c r="C37" s="234" t="s">
        <v>281</v>
      </c>
      <c r="D37" s="152">
        <v>32</v>
      </c>
      <c r="E37" s="153">
        <f t="shared" si="0"/>
        <v>6085760</v>
      </c>
      <c r="F37" s="154">
        <v>46</v>
      </c>
      <c r="G37" s="153">
        <f t="shared" si="1"/>
        <v>4326852</v>
      </c>
      <c r="H37" s="154">
        <v>2</v>
      </c>
      <c r="I37" s="153">
        <f t="shared" si="2"/>
        <v>380360</v>
      </c>
      <c r="J37" s="154">
        <v>2</v>
      </c>
      <c r="K37" s="153">
        <f t="shared" si="3"/>
        <v>188124</v>
      </c>
      <c r="L37" s="155"/>
      <c r="M37" s="153">
        <f t="shared" si="4"/>
        <v>0</v>
      </c>
      <c r="N37" s="155"/>
      <c r="O37" s="153">
        <f t="shared" si="5"/>
        <v>0</v>
      </c>
      <c r="P37" s="205"/>
      <c r="Q37" s="153">
        <f t="shared" si="6"/>
        <v>0</v>
      </c>
      <c r="R37" s="205"/>
      <c r="S37" s="153">
        <f t="shared" si="7"/>
        <v>0</v>
      </c>
      <c r="T37" s="205">
        <v>12</v>
      </c>
      <c r="U37" s="153">
        <f t="shared" si="8"/>
        <v>2282160</v>
      </c>
      <c r="V37" s="205">
        <v>18</v>
      </c>
      <c r="W37" s="153">
        <f t="shared" si="9"/>
        <v>1693116</v>
      </c>
      <c r="X37" s="117">
        <f t="shared" si="10"/>
        <v>112</v>
      </c>
      <c r="Y37" s="118">
        <f t="shared" si="11"/>
        <v>14956372</v>
      </c>
      <c r="AD37" s="321"/>
      <c r="AE37" s="321"/>
      <c r="AF37" s="321"/>
      <c r="AG37" s="327"/>
      <c r="AH37" s="327"/>
      <c r="AI37" s="327"/>
    </row>
    <row r="38" spans="1:35" s="175" customFormat="1" ht="13.5" thickBot="1" x14ac:dyDescent="0.25">
      <c r="A38" s="368" t="s">
        <v>18</v>
      </c>
      <c r="B38" s="369"/>
      <c r="C38" s="370"/>
      <c r="D38" s="98">
        <f>SUM(D8:D37)</f>
        <v>6730</v>
      </c>
      <c r="E38" s="98">
        <f t="shared" ref="E38:Y38" si="12">SUM(E8:E37)</f>
        <v>1279911400</v>
      </c>
      <c r="F38" s="98">
        <f t="shared" si="12"/>
        <v>8771</v>
      </c>
      <c r="G38" s="98">
        <f t="shared" si="12"/>
        <v>825017802</v>
      </c>
      <c r="H38" s="98">
        <f t="shared" si="12"/>
        <v>2483</v>
      </c>
      <c r="I38" s="98">
        <f t="shared" si="12"/>
        <v>472216940</v>
      </c>
      <c r="J38" s="98">
        <f t="shared" si="12"/>
        <v>2351</v>
      </c>
      <c r="K38" s="98">
        <f t="shared" si="12"/>
        <v>221139762</v>
      </c>
      <c r="L38" s="98">
        <f t="shared" si="12"/>
        <v>14</v>
      </c>
      <c r="M38" s="98">
        <f t="shared" si="12"/>
        <v>2662520</v>
      </c>
      <c r="N38" s="98">
        <f t="shared" si="12"/>
        <v>1</v>
      </c>
      <c r="O38" s="98">
        <f t="shared" si="12"/>
        <v>94062</v>
      </c>
      <c r="P38" s="98">
        <f t="shared" si="12"/>
        <v>875</v>
      </c>
      <c r="Q38" s="98">
        <f t="shared" si="12"/>
        <v>166407500</v>
      </c>
      <c r="R38" s="98">
        <f t="shared" si="12"/>
        <v>206</v>
      </c>
      <c r="S38" s="98">
        <f t="shared" si="12"/>
        <v>19376772</v>
      </c>
      <c r="T38" s="98">
        <f t="shared" si="12"/>
        <v>923</v>
      </c>
      <c r="U38" s="98">
        <f t="shared" si="12"/>
        <v>175536140</v>
      </c>
      <c r="V38" s="98">
        <f t="shared" si="12"/>
        <v>871</v>
      </c>
      <c r="W38" s="98">
        <f t="shared" si="12"/>
        <v>81928002</v>
      </c>
      <c r="X38" s="98">
        <f t="shared" si="12"/>
        <v>23225</v>
      </c>
      <c r="Y38" s="98">
        <f t="shared" si="12"/>
        <v>3244290900</v>
      </c>
    </row>
    <row r="40" spans="1:35" x14ac:dyDescent="0.2">
      <c r="A40" s="37"/>
      <c r="B40" s="37"/>
      <c r="C40" s="37"/>
    </row>
    <row r="41" spans="1:35" ht="15" x14ac:dyDescent="0.25">
      <c r="C41" s="38"/>
      <c r="D41" s="9"/>
    </row>
    <row r="42" spans="1:35" ht="15" x14ac:dyDescent="0.25">
      <c r="C42" s="39"/>
      <c r="D42" s="9"/>
      <c r="F42" s="21" t="s">
        <v>369</v>
      </c>
      <c r="G42" s="22">
        <v>190180</v>
      </c>
    </row>
    <row r="43" spans="1:35" ht="15" x14ac:dyDescent="0.25">
      <c r="C43" s="40"/>
      <c r="D43" s="9"/>
      <c r="F43" s="21" t="s">
        <v>370</v>
      </c>
      <c r="G43" s="22">
        <v>94062</v>
      </c>
    </row>
  </sheetData>
  <mergeCells count="13">
    <mergeCell ref="A38:C38"/>
    <mergeCell ref="P6:S6"/>
    <mergeCell ref="X6:Y6"/>
    <mergeCell ref="A1:Y1"/>
    <mergeCell ref="A2:Y2"/>
    <mergeCell ref="A4:Y4"/>
    <mergeCell ref="A6:A7"/>
    <mergeCell ref="C6:C7"/>
    <mergeCell ref="D6:G6"/>
    <mergeCell ref="H6:K6"/>
    <mergeCell ref="L6:O6"/>
    <mergeCell ref="B6:B7"/>
    <mergeCell ref="T6:W6"/>
  </mergeCells>
  <phoneticPr fontId="2" type="noConversion"/>
  <printOptions horizontalCentered="1"/>
  <pageMargins left="1.1811023622047245" right="0.59055118110236227" top="0.98425196850393704" bottom="0.98425196850393704" header="0" footer="0"/>
  <pageSetup paperSize="5" scale="55" orientation="landscape" r:id="rId1"/>
  <headerFooter alignWithMargins="0">
    <oddHeader>&amp;L&amp;"Arial,Negrita"&amp;8Unidad de Información Municipal
capturarrhh.sinim.gov.cl
www.sinim.gov.cl
Depto. Finanzas Municipales
SUBDERE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22"/>
  <sheetViews>
    <sheetView zoomScale="115" zoomScaleNormal="115" workbookViewId="0">
      <selection activeCell="C3" sqref="C1:AA1048576"/>
    </sheetView>
  </sheetViews>
  <sheetFormatPr baseColWidth="10" defaultRowHeight="12.75" x14ac:dyDescent="0.2"/>
  <cols>
    <col min="1" max="1" width="8.28515625" style="23" bestFit="1" customWidth="1"/>
    <col min="2" max="2" width="14.140625" style="23" customWidth="1"/>
    <col min="3" max="3" width="16.5703125" style="23" customWidth="1"/>
    <col min="4" max="4" width="11.7109375" customWidth="1"/>
    <col min="5" max="5" width="15.28515625" customWidth="1"/>
    <col min="6" max="6" width="14.5703125" customWidth="1"/>
    <col min="7" max="7" width="15" customWidth="1"/>
    <col min="8" max="15" width="13" customWidth="1"/>
    <col min="16" max="16" width="11.7109375" customWidth="1"/>
    <col min="17" max="17" width="14.85546875" customWidth="1"/>
    <col min="18" max="18" width="14.5703125" customWidth="1"/>
    <col min="19" max="19" width="13.28515625" customWidth="1"/>
    <col min="20" max="20" width="11.7109375" customWidth="1"/>
    <col min="21" max="21" width="13.28515625" customWidth="1"/>
    <col min="22" max="22" width="11.7109375" customWidth="1"/>
    <col min="23" max="23" width="14.5703125" customWidth="1"/>
    <col min="24" max="24" width="11.7109375" customWidth="1"/>
    <col min="25" max="25" width="15.140625" customWidth="1"/>
    <col min="26" max="26" width="11.42578125" customWidth="1"/>
  </cols>
  <sheetData>
    <row r="1" spans="1:33" ht="18" x14ac:dyDescent="0.25">
      <c r="A1" s="342" t="str">
        <f>NACIONAL!A1</f>
        <v>BONO ESPECIAL 2019</v>
      </c>
      <c r="B1" s="342"/>
      <c r="C1" s="342"/>
      <c r="D1" s="342"/>
      <c r="E1" s="342"/>
      <c r="F1" s="342"/>
      <c r="G1" s="342"/>
      <c r="H1" s="342"/>
      <c r="I1" s="342"/>
      <c r="J1" s="342"/>
      <c r="K1" s="342"/>
      <c r="L1" s="342"/>
      <c r="M1" s="342"/>
      <c r="N1" s="342"/>
      <c r="O1" s="342"/>
      <c r="P1" s="342"/>
      <c r="Q1" s="342"/>
      <c r="R1" s="342"/>
      <c r="S1" s="342"/>
      <c r="T1" s="342"/>
      <c r="U1" s="342"/>
      <c r="V1" s="342"/>
      <c r="W1" s="342"/>
      <c r="X1" s="342"/>
      <c r="Y1" s="342"/>
    </row>
    <row r="2" spans="1:33" ht="18" x14ac:dyDescent="0.25">
      <c r="A2" s="342" t="str">
        <f>NACIONAL!A2</f>
        <v>Ley Nº 21.196 Artículo 76º</v>
      </c>
      <c r="B2" s="342"/>
      <c r="C2" s="342"/>
      <c r="D2" s="342"/>
      <c r="E2" s="342"/>
      <c r="F2" s="342"/>
      <c r="G2" s="342"/>
      <c r="H2" s="342"/>
      <c r="I2" s="342"/>
      <c r="J2" s="342"/>
      <c r="K2" s="342"/>
      <c r="L2" s="342"/>
      <c r="M2" s="342"/>
      <c r="N2" s="342"/>
      <c r="O2" s="342"/>
      <c r="P2" s="342"/>
      <c r="Q2" s="342"/>
      <c r="R2" s="342"/>
      <c r="S2" s="342"/>
      <c r="T2" s="342"/>
      <c r="U2" s="342"/>
      <c r="V2" s="342"/>
      <c r="W2" s="342"/>
      <c r="X2" s="342"/>
      <c r="Y2" s="342"/>
    </row>
    <row r="4" spans="1:33" ht="18" x14ac:dyDescent="0.25">
      <c r="A4" s="342" t="s">
        <v>728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342"/>
      <c r="M4" s="342"/>
      <c r="N4" s="342"/>
      <c r="O4" s="342"/>
      <c r="P4" s="342"/>
      <c r="Q4" s="342"/>
      <c r="R4" s="342"/>
      <c r="S4" s="342"/>
      <c r="T4" s="342"/>
      <c r="U4" s="342"/>
      <c r="V4" s="342"/>
      <c r="W4" s="342"/>
      <c r="X4" s="342"/>
      <c r="Y4" s="342"/>
    </row>
    <row r="5" spans="1:33" ht="13.5" thickBot="1" x14ac:dyDescent="0.25"/>
    <row r="6" spans="1:33" ht="13.5" customHeight="1" thickBot="1" x14ac:dyDescent="0.25">
      <c r="A6" s="351" t="s">
        <v>0</v>
      </c>
      <c r="B6" s="365" t="s">
        <v>405</v>
      </c>
      <c r="C6" s="353" t="s">
        <v>1</v>
      </c>
      <c r="D6" s="336" t="s">
        <v>2</v>
      </c>
      <c r="E6" s="337"/>
      <c r="F6" s="337"/>
      <c r="G6" s="338"/>
      <c r="H6" s="339" t="s">
        <v>3</v>
      </c>
      <c r="I6" s="340"/>
      <c r="J6" s="340"/>
      <c r="K6" s="341"/>
      <c r="L6" s="343" t="s">
        <v>4</v>
      </c>
      <c r="M6" s="344"/>
      <c r="N6" s="344"/>
      <c r="O6" s="345"/>
      <c r="P6" s="346" t="s">
        <v>5</v>
      </c>
      <c r="Q6" s="347"/>
      <c r="R6" s="347"/>
      <c r="S6" s="348"/>
      <c r="T6" s="355" t="s">
        <v>731</v>
      </c>
      <c r="U6" s="356"/>
      <c r="V6" s="356"/>
      <c r="W6" s="357"/>
      <c r="X6" s="349" t="s">
        <v>355</v>
      </c>
      <c r="Y6" s="350"/>
    </row>
    <row r="7" spans="1:33" s="31" customFormat="1" ht="102.75" thickBot="1" x14ac:dyDescent="0.25">
      <c r="A7" s="352"/>
      <c r="B7" s="366"/>
      <c r="C7" s="354"/>
      <c r="D7" s="91" t="str">
        <f>NACIONAL!C7</f>
        <v>Pers. Remun Liq. &lt;= a $ 702.227 Noviembre</v>
      </c>
      <c r="E7" s="92" t="str">
        <f>NACIONAL!D7</f>
        <v>Monto Bono Esp. $ 190.180</v>
      </c>
      <c r="F7" s="92" t="str">
        <f>NACIONAL!E7</f>
        <v>Pers. Remun Liq. &gt; a $ 702.227 y Rem Bruta &lt;= $ 2.557.475</v>
      </c>
      <c r="G7" s="93" t="str">
        <f>NACIONAL!F7</f>
        <v>Monto Bono Esp. $ 94.062</v>
      </c>
      <c r="H7" s="91" t="str">
        <f>NACIONAL!G7</f>
        <v>Pers. Remun Liq. &lt;= a $ 702.227 Noviembre</v>
      </c>
      <c r="I7" s="92" t="str">
        <f>NACIONAL!H7</f>
        <v>Monto Bono Esp. $ 190.180</v>
      </c>
      <c r="J7" s="92" t="str">
        <f>NACIONAL!I7</f>
        <v>Pers. Remun Liq. &gt; a $ 702.227 y Rem Bruta &lt;= $ 2.557.475</v>
      </c>
      <c r="K7" s="93" t="str">
        <f>NACIONAL!J7</f>
        <v>Monto Bono Esp. $ 94.062</v>
      </c>
      <c r="L7" s="91" t="str">
        <f>NACIONAL!K7</f>
        <v>Pers. Remun Liq. &lt;= a $ 702.227 Noviembre</v>
      </c>
      <c r="M7" s="92" t="str">
        <f>NACIONAL!L7</f>
        <v>Monto Bono Esp. $ 190.180</v>
      </c>
      <c r="N7" s="92" t="str">
        <f>NACIONAL!M7</f>
        <v>Pers. Remun Liq. &gt; a $ 702.227 y Rem Bruta &lt;= $ 2.557.475</v>
      </c>
      <c r="O7" s="93" t="str">
        <f>NACIONAL!N7</f>
        <v>Monto Bono Esp. $ 94.062</v>
      </c>
      <c r="P7" s="91" t="str">
        <f>NACIONAL!O7</f>
        <v>Pers. Remun Liq. &lt;= a $ 702.227 Noviembre</v>
      </c>
      <c r="Q7" s="92" t="str">
        <f>NACIONAL!P7</f>
        <v>Monto Bono Esp. $ 190.180</v>
      </c>
      <c r="R7" s="92" t="str">
        <f>NACIONAL!Q7</f>
        <v>Pers. Remun Liq. &gt; a $ 702.227 y Rem Bruta &lt;= $ 2.557.475</v>
      </c>
      <c r="S7" s="93" t="str">
        <f>NACIONAL!R7</f>
        <v>Monto Bono Esp. $ 94.062</v>
      </c>
      <c r="T7" s="93" t="str">
        <f>NACIONAL!S7</f>
        <v>Pers. Remun Liq. &lt;= a $ 702.227 Noviembre</v>
      </c>
      <c r="U7" s="93" t="str">
        <f>NACIONAL!T7</f>
        <v>Monto Bono Esp. $ 190.180</v>
      </c>
      <c r="V7" s="93" t="str">
        <f>NACIONAL!U7</f>
        <v>Pers. Remun Liq. &gt; a $ 702.227 y Rem Bruta &lt;= $ 2.557.475</v>
      </c>
      <c r="W7" s="93" t="str">
        <f>NACIONAL!V7</f>
        <v>Monto Bono Esp. $ 94.062</v>
      </c>
      <c r="X7" s="95" t="s">
        <v>6</v>
      </c>
      <c r="Y7" s="96" t="s">
        <v>368</v>
      </c>
    </row>
    <row r="8" spans="1:33" s="31" customFormat="1" x14ac:dyDescent="0.2">
      <c r="A8" s="126">
        <v>11101</v>
      </c>
      <c r="B8" s="127" t="s">
        <v>660</v>
      </c>
      <c r="C8" s="243" t="s">
        <v>282</v>
      </c>
      <c r="D8" s="190">
        <v>253</v>
      </c>
      <c r="E8" s="147">
        <f>D8*$G$21</f>
        <v>48115540</v>
      </c>
      <c r="F8" s="191">
        <v>399</v>
      </c>
      <c r="G8" s="115">
        <f>F8*$G$22</f>
        <v>37530738</v>
      </c>
      <c r="H8" s="268"/>
      <c r="I8" s="147">
        <f>H8*$G$21</f>
        <v>0</v>
      </c>
      <c r="J8" s="266"/>
      <c r="K8" s="166">
        <f>J8*$G$22</f>
        <v>0</v>
      </c>
      <c r="L8" s="146"/>
      <c r="M8" s="147">
        <f>L8*$G$21</f>
        <v>0</v>
      </c>
      <c r="N8" s="148"/>
      <c r="O8" s="115">
        <f>N8*$G$22</f>
        <v>0</v>
      </c>
      <c r="P8" s="207">
        <v>17</v>
      </c>
      <c r="Q8" s="147">
        <f>P8*$G$21</f>
        <v>3233060</v>
      </c>
      <c r="R8" s="191">
        <v>35</v>
      </c>
      <c r="S8" s="166">
        <f>R8*$G$22</f>
        <v>3292170</v>
      </c>
      <c r="T8" s="123">
        <v>11</v>
      </c>
      <c r="U8" s="114">
        <f>T8*$G$21</f>
        <v>2091980</v>
      </c>
      <c r="V8" s="114">
        <v>58</v>
      </c>
      <c r="W8" s="115">
        <f>V8*$G$22</f>
        <v>5455596</v>
      </c>
      <c r="X8" s="215">
        <f>D8+F8+H8+J8+L8+N8+P8+R8+T8+V8</f>
        <v>773</v>
      </c>
      <c r="Y8" s="115">
        <f>E8+G8+I8+K8+M8+O8+Q8+S8+U8+W8</f>
        <v>99719084</v>
      </c>
      <c r="Z8" s="32"/>
      <c r="AA8" s="322"/>
      <c r="AB8" s="321"/>
      <c r="AC8" s="321"/>
      <c r="AD8" s="321"/>
      <c r="AE8" s="321"/>
      <c r="AF8" s="327"/>
      <c r="AG8" s="327"/>
    </row>
    <row r="9" spans="1:33" s="31" customFormat="1" x14ac:dyDescent="0.2">
      <c r="A9" s="80">
        <v>11102</v>
      </c>
      <c r="B9" s="131" t="s">
        <v>661</v>
      </c>
      <c r="C9" s="143" t="s">
        <v>283</v>
      </c>
      <c r="D9" s="193">
        <v>77</v>
      </c>
      <c r="E9" s="145">
        <f>D9*$G$21</f>
        <v>14643860</v>
      </c>
      <c r="F9" s="188">
        <v>149</v>
      </c>
      <c r="G9" s="116">
        <f>F9*$G$22</f>
        <v>14015238</v>
      </c>
      <c r="H9" s="235"/>
      <c r="I9" s="145">
        <f>H9*$G$21</f>
        <v>0</v>
      </c>
      <c r="J9" s="265"/>
      <c r="K9" s="167">
        <f>J9*$G$22</f>
        <v>0</v>
      </c>
      <c r="L9" s="151"/>
      <c r="M9" s="145">
        <f>L9*$G$21</f>
        <v>0</v>
      </c>
      <c r="N9" s="133"/>
      <c r="O9" s="116">
        <f>N9*$G$22</f>
        <v>0</v>
      </c>
      <c r="P9" s="189"/>
      <c r="Q9" s="145">
        <f>P9*$G$21</f>
        <v>0</v>
      </c>
      <c r="R9" s="188"/>
      <c r="S9" s="167">
        <f>R9*$G$22</f>
        <v>0</v>
      </c>
      <c r="T9" s="124">
        <v>3</v>
      </c>
      <c r="U9" s="87">
        <f t="shared" ref="U9:U17" si="0">T9*$G$21</f>
        <v>570540</v>
      </c>
      <c r="V9" s="87">
        <v>31</v>
      </c>
      <c r="W9" s="116">
        <f t="shared" ref="W9:W17" si="1">V9*$G$22</f>
        <v>2915922</v>
      </c>
      <c r="X9" s="122">
        <f t="shared" ref="X9:X17" si="2">D9+F9+H9+J9+L9+N9+P9+R9+T9+V9</f>
        <v>260</v>
      </c>
      <c r="Y9" s="116">
        <f t="shared" ref="Y9:Y17" si="3">E9+G9+I9+K9+M9+O9+Q9+S9+U9+W9</f>
        <v>32145560</v>
      </c>
      <c r="Z9" s="32"/>
      <c r="AA9" s="322"/>
      <c r="AB9" s="321"/>
      <c r="AC9" s="321"/>
      <c r="AD9" s="321"/>
      <c r="AE9" s="321"/>
      <c r="AF9" s="327"/>
      <c r="AG9" s="327"/>
    </row>
    <row r="10" spans="1:33" s="31" customFormat="1" x14ac:dyDescent="0.2">
      <c r="A10" s="80">
        <v>11104</v>
      </c>
      <c r="B10" s="131" t="s">
        <v>664</v>
      </c>
      <c r="C10" s="82" t="s">
        <v>284</v>
      </c>
      <c r="D10" s="193">
        <v>28</v>
      </c>
      <c r="E10" s="145">
        <f t="shared" ref="E10:E17" si="4">D10*$G$21</f>
        <v>5325040</v>
      </c>
      <c r="F10" s="188">
        <v>45</v>
      </c>
      <c r="G10" s="116">
        <f t="shared" ref="G10:G17" si="5">F10*$G$22</f>
        <v>4232790</v>
      </c>
      <c r="H10" s="235"/>
      <c r="I10" s="145">
        <f t="shared" ref="I10:I17" si="6">H10*$G$21</f>
        <v>0</v>
      </c>
      <c r="J10" s="265"/>
      <c r="K10" s="167">
        <f t="shared" ref="K10:K17" si="7">J10*$G$22</f>
        <v>0</v>
      </c>
      <c r="L10" s="151"/>
      <c r="M10" s="145">
        <f t="shared" ref="M10:M17" si="8">L10*$G$21</f>
        <v>0</v>
      </c>
      <c r="N10" s="133"/>
      <c r="O10" s="116">
        <f t="shared" ref="O10:O17" si="9">N10*$G$22</f>
        <v>0</v>
      </c>
      <c r="P10" s="189"/>
      <c r="Q10" s="145">
        <f t="shared" ref="Q10:Q17" si="10">P10*$G$21</f>
        <v>0</v>
      </c>
      <c r="R10" s="188"/>
      <c r="S10" s="167">
        <f t="shared" ref="S10:S17" si="11">R10*$G$22</f>
        <v>0</v>
      </c>
      <c r="T10" s="124">
        <v>0</v>
      </c>
      <c r="U10" s="87">
        <f t="shared" si="0"/>
        <v>0</v>
      </c>
      <c r="V10" s="87">
        <v>17</v>
      </c>
      <c r="W10" s="116">
        <f t="shared" si="1"/>
        <v>1599054</v>
      </c>
      <c r="X10" s="122">
        <f t="shared" si="2"/>
        <v>90</v>
      </c>
      <c r="Y10" s="116">
        <f t="shared" si="3"/>
        <v>11156884</v>
      </c>
      <c r="Z10" s="32"/>
      <c r="AA10" s="322"/>
      <c r="AB10" s="321"/>
      <c r="AC10" s="321"/>
      <c r="AD10" s="321"/>
      <c r="AE10" s="321"/>
      <c r="AF10" s="327"/>
      <c r="AG10" s="327"/>
    </row>
    <row r="11" spans="1:33" s="31" customFormat="1" x14ac:dyDescent="0.2">
      <c r="A11" s="80">
        <v>11201</v>
      </c>
      <c r="B11" s="131" t="s">
        <v>667</v>
      </c>
      <c r="C11" s="82" t="s">
        <v>285</v>
      </c>
      <c r="D11" s="193">
        <v>69</v>
      </c>
      <c r="E11" s="145">
        <f t="shared" si="4"/>
        <v>13122420</v>
      </c>
      <c r="F11" s="188">
        <v>89</v>
      </c>
      <c r="G11" s="116">
        <f t="shared" si="5"/>
        <v>8371518</v>
      </c>
      <c r="H11" s="235"/>
      <c r="I11" s="145">
        <f t="shared" si="6"/>
        <v>0</v>
      </c>
      <c r="J11" s="265"/>
      <c r="K11" s="167">
        <f t="shared" si="7"/>
        <v>0</v>
      </c>
      <c r="L11" s="151"/>
      <c r="M11" s="145">
        <f t="shared" si="8"/>
        <v>0</v>
      </c>
      <c r="N11" s="133"/>
      <c r="O11" s="116">
        <f t="shared" si="9"/>
        <v>0</v>
      </c>
      <c r="P11" s="189"/>
      <c r="Q11" s="145">
        <f t="shared" si="10"/>
        <v>0</v>
      </c>
      <c r="R11" s="188"/>
      <c r="S11" s="167">
        <f t="shared" si="11"/>
        <v>0</v>
      </c>
      <c r="T11" s="124"/>
      <c r="U11" s="87">
        <f t="shared" si="0"/>
        <v>0</v>
      </c>
      <c r="V11" s="87"/>
      <c r="W11" s="116">
        <f t="shared" si="1"/>
        <v>0</v>
      </c>
      <c r="X11" s="122">
        <f t="shared" si="2"/>
        <v>158</v>
      </c>
      <c r="Y11" s="116">
        <f t="shared" si="3"/>
        <v>21493938</v>
      </c>
      <c r="Z11" s="32"/>
      <c r="AA11" s="322"/>
      <c r="AB11" s="321"/>
      <c r="AC11" s="321"/>
      <c r="AD11" s="321"/>
      <c r="AE11" s="321"/>
      <c r="AF11" s="327"/>
      <c r="AG11" s="327"/>
    </row>
    <row r="12" spans="1:33" s="31" customFormat="1" x14ac:dyDescent="0.2">
      <c r="A12" s="80">
        <v>11203</v>
      </c>
      <c r="B12" s="131" t="s">
        <v>662</v>
      </c>
      <c r="C12" s="82" t="s">
        <v>286</v>
      </c>
      <c r="D12" s="193">
        <v>29</v>
      </c>
      <c r="E12" s="145">
        <f t="shared" si="4"/>
        <v>5515220</v>
      </c>
      <c r="F12" s="188">
        <v>75</v>
      </c>
      <c r="G12" s="116">
        <f t="shared" si="5"/>
        <v>7054650</v>
      </c>
      <c r="H12" s="235"/>
      <c r="I12" s="145">
        <f t="shared" si="6"/>
        <v>0</v>
      </c>
      <c r="J12" s="265"/>
      <c r="K12" s="167">
        <f t="shared" si="7"/>
        <v>0</v>
      </c>
      <c r="L12" s="151"/>
      <c r="M12" s="145">
        <f t="shared" si="8"/>
        <v>0</v>
      </c>
      <c r="N12" s="133"/>
      <c r="O12" s="116">
        <f t="shared" si="9"/>
        <v>0</v>
      </c>
      <c r="P12" s="189"/>
      <c r="Q12" s="145">
        <f t="shared" si="10"/>
        <v>0</v>
      </c>
      <c r="R12" s="188"/>
      <c r="S12" s="167">
        <f t="shared" si="11"/>
        <v>0</v>
      </c>
      <c r="T12" s="124">
        <v>0</v>
      </c>
      <c r="U12" s="87">
        <f t="shared" si="0"/>
        <v>0</v>
      </c>
      <c r="V12" s="87">
        <v>19</v>
      </c>
      <c r="W12" s="116">
        <f t="shared" si="1"/>
        <v>1787178</v>
      </c>
      <c r="X12" s="122">
        <f t="shared" si="2"/>
        <v>123</v>
      </c>
      <c r="Y12" s="116">
        <f t="shared" si="3"/>
        <v>14357048</v>
      </c>
      <c r="Z12" s="32"/>
      <c r="AA12" s="322"/>
      <c r="AB12" s="321"/>
      <c r="AC12" s="321"/>
      <c r="AD12" s="321"/>
      <c r="AE12" s="321"/>
      <c r="AF12" s="327"/>
      <c r="AG12" s="327"/>
    </row>
    <row r="13" spans="1:33" s="31" customFormat="1" x14ac:dyDescent="0.2">
      <c r="A13" s="80">
        <v>11301</v>
      </c>
      <c r="B13" s="131" t="s">
        <v>665</v>
      </c>
      <c r="C13" s="82" t="s">
        <v>287</v>
      </c>
      <c r="D13" s="193">
        <v>45</v>
      </c>
      <c r="E13" s="145">
        <f t="shared" si="4"/>
        <v>8558100</v>
      </c>
      <c r="F13" s="188">
        <v>84</v>
      </c>
      <c r="G13" s="116">
        <f t="shared" si="5"/>
        <v>7901208</v>
      </c>
      <c r="H13" s="235"/>
      <c r="I13" s="145">
        <f t="shared" si="6"/>
        <v>0</v>
      </c>
      <c r="J13" s="265"/>
      <c r="K13" s="167">
        <f t="shared" si="7"/>
        <v>0</v>
      </c>
      <c r="L13" s="151"/>
      <c r="M13" s="145">
        <f t="shared" si="8"/>
        <v>0</v>
      </c>
      <c r="N13" s="133"/>
      <c r="O13" s="116">
        <f t="shared" si="9"/>
        <v>0</v>
      </c>
      <c r="P13" s="189">
        <v>18</v>
      </c>
      <c r="Q13" s="145">
        <f t="shared" si="10"/>
        <v>3423240</v>
      </c>
      <c r="R13" s="188">
        <v>5</v>
      </c>
      <c r="S13" s="167">
        <f t="shared" si="11"/>
        <v>470310</v>
      </c>
      <c r="T13" s="124"/>
      <c r="U13" s="87">
        <f t="shared" si="0"/>
        <v>0</v>
      </c>
      <c r="V13" s="87"/>
      <c r="W13" s="116">
        <f t="shared" si="1"/>
        <v>0</v>
      </c>
      <c r="X13" s="122">
        <f t="shared" si="2"/>
        <v>152</v>
      </c>
      <c r="Y13" s="116">
        <f t="shared" si="3"/>
        <v>20352858</v>
      </c>
      <c r="Z13" s="32"/>
      <c r="AA13" s="322"/>
      <c r="AB13" s="321"/>
      <c r="AC13" s="321"/>
      <c r="AD13" s="321"/>
      <c r="AE13" s="321"/>
      <c r="AF13" s="327"/>
      <c r="AG13" s="327"/>
    </row>
    <row r="14" spans="1:33" s="31" customFormat="1" x14ac:dyDescent="0.2">
      <c r="A14" s="80">
        <v>11302</v>
      </c>
      <c r="B14" s="131" t="s">
        <v>666</v>
      </c>
      <c r="C14" s="82" t="s">
        <v>288</v>
      </c>
      <c r="D14" s="193">
        <v>12</v>
      </c>
      <c r="E14" s="145">
        <f t="shared" si="4"/>
        <v>2282160</v>
      </c>
      <c r="F14" s="188">
        <v>25</v>
      </c>
      <c r="G14" s="116">
        <f t="shared" si="5"/>
        <v>2351550</v>
      </c>
      <c r="H14" s="235"/>
      <c r="I14" s="145">
        <f t="shared" si="6"/>
        <v>0</v>
      </c>
      <c r="J14" s="265"/>
      <c r="K14" s="167">
        <f t="shared" si="7"/>
        <v>0</v>
      </c>
      <c r="L14" s="151"/>
      <c r="M14" s="145">
        <f t="shared" si="8"/>
        <v>0</v>
      </c>
      <c r="N14" s="133"/>
      <c r="O14" s="116">
        <f t="shared" si="9"/>
        <v>0</v>
      </c>
      <c r="P14" s="189"/>
      <c r="Q14" s="145">
        <f t="shared" si="10"/>
        <v>0</v>
      </c>
      <c r="R14" s="188"/>
      <c r="S14" s="167">
        <f t="shared" si="11"/>
        <v>0</v>
      </c>
      <c r="T14" s="124">
        <v>2</v>
      </c>
      <c r="U14" s="87">
        <f t="shared" si="0"/>
        <v>380360</v>
      </c>
      <c r="V14" s="87">
        <v>9</v>
      </c>
      <c r="W14" s="116">
        <f t="shared" si="1"/>
        <v>846558</v>
      </c>
      <c r="X14" s="122">
        <f t="shared" si="2"/>
        <v>48</v>
      </c>
      <c r="Y14" s="116">
        <f t="shared" si="3"/>
        <v>5860628</v>
      </c>
      <c r="Z14" s="32"/>
      <c r="AA14" s="322"/>
      <c r="AB14" s="321"/>
      <c r="AC14" s="321"/>
      <c r="AD14" s="321"/>
      <c r="AE14" s="321"/>
      <c r="AF14" s="327"/>
      <c r="AG14" s="327"/>
    </row>
    <row r="15" spans="1:33" s="31" customFormat="1" x14ac:dyDescent="0.2">
      <c r="A15" s="80">
        <v>11303</v>
      </c>
      <c r="B15" s="131" t="s">
        <v>663</v>
      </c>
      <c r="C15" s="82" t="s">
        <v>289</v>
      </c>
      <c r="D15" s="193">
        <v>8</v>
      </c>
      <c r="E15" s="145">
        <f t="shared" si="4"/>
        <v>1521440</v>
      </c>
      <c r="F15" s="188">
        <v>18</v>
      </c>
      <c r="G15" s="116">
        <f t="shared" si="5"/>
        <v>1693116</v>
      </c>
      <c r="H15" s="235"/>
      <c r="I15" s="145">
        <f t="shared" si="6"/>
        <v>0</v>
      </c>
      <c r="J15" s="265"/>
      <c r="K15" s="167">
        <f t="shared" si="7"/>
        <v>0</v>
      </c>
      <c r="L15" s="151"/>
      <c r="M15" s="145">
        <f t="shared" si="8"/>
        <v>0</v>
      </c>
      <c r="N15" s="133"/>
      <c r="O15" s="116">
        <f t="shared" si="9"/>
        <v>0</v>
      </c>
      <c r="P15" s="189">
        <v>9</v>
      </c>
      <c r="Q15" s="145">
        <f t="shared" si="10"/>
        <v>1711620</v>
      </c>
      <c r="R15" s="188">
        <v>3</v>
      </c>
      <c r="S15" s="167">
        <f t="shared" si="11"/>
        <v>282186</v>
      </c>
      <c r="T15" s="124">
        <v>0</v>
      </c>
      <c r="U15" s="87">
        <f t="shared" si="0"/>
        <v>0</v>
      </c>
      <c r="V15" s="87">
        <v>17</v>
      </c>
      <c r="W15" s="116">
        <f t="shared" si="1"/>
        <v>1599054</v>
      </c>
      <c r="X15" s="122">
        <f t="shared" si="2"/>
        <v>55</v>
      </c>
      <c r="Y15" s="116">
        <f t="shared" si="3"/>
        <v>6807416</v>
      </c>
      <c r="Z15" s="32"/>
      <c r="AA15" s="322"/>
      <c r="AB15" s="321"/>
      <c r="AC15" s="321"/>
      <c r="AD15" s="321"/>
      <c r="AE15" s="321"/>
      <c r="AF15" s="327"/>
      <c r="AG15" s="327"/>
    </row>
    <row r="16" spans="1:33" s="31" customFormat="1" x14ac:dyDescent="0.2">
      <c r="A16" s="80">
        <v>11401</v>
      </c>
      <c r="B16" s="131" t="s">
        <v>658</v>
      </c>
      <c r="C16" s="143" t="s">
        <v>290</v>
      </c>
      <c r="D16" s="193">
        <v>310</v>
      </c>
      <c r="E16" s="145">
        <f t="shared" si="4"/>
        <v>58955800</v>
      </c>
      <c r="F16" s="188">
        <v>470</v>
      </c>
      <c r="G16" s="116">
        <f t="shared" si="5"/>
        <v>44209140</v>
      </c>
      <c r="H16" s="235"/>
      <c r="I16" s="145">
        <f t="shared" si="6"/>
        <v>0</v>
      </c>
      <c r="J16" s="265"/>
      <c r="K16" s="167">
        <f t="shared" si="7"/>
        <v>0</v>
      </c>
      <c r="L16" s="151"/>
      <c r="M16" s="145">
        <f t="shared" si="8"/>
        <v>0</v>
      </c>
      <c r="N16" s="133"/>
      <c r="O16" s="116">
        <f t="shared" si="9"/>
        <v>0</v>
      </c>
      <c r="P16" s="189">
        <v>100</v>
      </c>
      <c r="Q16" s="145">
        <f t="shared" si="10"/>
        <v>19018000</v>
      </c>
      <c r="R16" s="188">
        <v>25</v>
      </c>
      <c r="S16" s="167">
        <f t="shared" si="11"/>
        <v>2351550</v>
      </c>
      <c r="T16" s="124">
        <v>11</v>
      </c>
      <c r="U16" s="87">
        <f t="shared" si="0"/>
        <v>2091980</v>
      </c>
      <c r="V16" s="87">
        <v>101</v>
      </c>
      <c r="W16" s="116">
        <f t="shared" si="1"/>
        <v>9500262</v>
      </c>
      <c r="X16" s="122">
        <f t="shared" si="2"/>
        <v>1017</v>
      </c>
      <c r="Y16" s="116">
        <f t="shared" si="3"/>
        <v>136126732</v>
      </c>
      <c r="Z16" s="32"/>
      <c r="AA16" s="322"/>
      <c r="AB16" s="321"/>
      <c r="AC16" s="321"/>
      <c r="AD16" s="321"/>
      <c r="AE16" s="321"/>
      <c r="AF16" s="327"/>
      <c r="AG16" s="327"/>
    </row>
    <row r="17" spans="1:33" s="31" customFormat="1" ht="13.5" thickBot="1" x14ac:dyDescent="0.25">
      <c r="A17" s="139">
        <v>11402</v>
      </c>
      <c r="B17" s="140" t="s">
        <v>659</v>
      </c>
      <c r="C17" s="144" t="s">
        <v>291</v>
      </c>
      <c r="D17" s="204">
        <v>17</v>
      </c>
      <c r="E17" s="153">
        <f t="shared" si="4"/>
        <v>3233060</v>
      </c>
      <c r="F17" s="205">
        <v>14</v>
      </c>
      <c r="G17" s="118">
        <f t="shared" si="5"/>
        <v>1316868</v>
      </c>
      <c r="H17" s="269"/>
      <c r="I17" s="153">
        <f t="shared" si="6"/>
        <v>0</v>
      </c>
      <c r="J17" s="267"/>
      <c r="K17" s="168">
        <f t="shared" si="7"/>
        <v>0</v>
      </c>
      <c r="L17" s="152"/>
      <c r="M17" s="153">
        <f t="shared" si="8"/>
        <v>0</v>
      </c>
      <c r="N17" s="154"/>
      <c r="O17" s="118">
        <f t="shared" si="9"/>
        <v>0</v>
      </c>
      <c r="P17" s="236"/>
      <c r="Q17" s="153">
        <f t="shared" si="10"/>
        <v>0</v>
      </c>
      <c r="R17" s="205"/>
      <c r="S17" s="168">
        <f t="shared" si="11"/>
        <v>0</v>
      </c>
      <c r="T17" s="125"/>
      <c r="U17" s="117">
        <f t="shared" si="0"/>
        <v>0</v>
      </c>
      <c r="V17" s="117"/>
      <c r="W17" s="118">
        <f t="shared" si="1"/>
        <v>0</v>
      </c>
      <c r="X17" s="216">
        <f t="shared" si="2"/>
        <v>31</v>
      </c>
      <c r="Y17" s="118">
        <f t="shared" si="3"/>
        <v>4549928</v>
      </c>
      <c r="Z17" s="32"/>
      <c r="AA17" s="322"/>
      <c r="AB17" s="321"/>
      <c r="AC17" s="321"/>
      <c r="AD17" s="321"/>
      <c r="AE17" s="321"/>
      <c r="AF17" s="327"/>
      <c r="AG17" s="327"/>
    </row>
    <row r="18" spans="1:33" s="31" customFormat="1" ht="13.5" thickBot="1" x14ac:dyDescent="0.25">
      <c r="A18" s="333" t="s">
        <v>18</v>
      </c>
      <c r="B18" s="334"/>
      <c r="C18" s="335"/>
      <c r="D18" s="99">
        <f>SUM(D8:D17)</f>
        <v>848</v>
      </c>
      <c r="E18" s="99">
        <f t="shared" ref="E18:Y18" si="12">SUM(E8:E17)</f>
        <v>161272640</v>
      </c>
      <c r="F18" s="99">
        <f t="shared" si="12"/>
        <v>1368</v>
      </c>
      <c r="G18" s="99">
        <f t="shared" si="12"/>
        <v>128676816</v>
      </c>
      <c r="H18" s="99">
        <f t="shared" si="12"/>
        <v>0</v>
      </c>
      <c r="I18" s="99">
        <f t="shared" si="12"/>
        <v>0</v>
      </c>
      <c r="J18" s="99">
        <f t="shared" si="12"/>
        <v>0</v>
      </c>
      <c r="K18" s="99">
        <f t="shared" si="12"/>
        <v>0</v>
      </c>
      <c r="L18" s="99">
        <f t="shared" si="12"/>
        <v>0</v>
      </c>
      <c r="M18" s="99">
        <f t="shared" si="12"/>
        <v>0</v>
      </c>
      <c r="N18" s="99">
        <f t="shared" si="12"/>
        <v>0</v>
      </c>
      <c r="O18" s="99">
        <f t="shared" si="12"/>
        <v>0</v>
      </c>
      <c r="P18" s="99">
        <f t="shared" si="12"/>
        <v>144</v>
      </c>
      <c r="Q18" s="99">
        <f t="shared" si="12"/>
        <v>27385920</v>
      </c>
      <c r="R18" s="99">
        <f t="shared" si="12"/>
        <v>68</v>
      </c>
      <c r="S18" s="99">
        <f t="shared" si="12"/>
        <v>6396216</v>
      </c>
      <c r="T18" s="99">
        <f t="shared" si="12"/>
        <v>27</v>
      </c>
      <c r="U18" s="99">
        <f t="shared" si="12"/>
        <v>5134860</v>
      </c>
      <c r="V18" s="99">
        <f t="shared" si="12"/>
        <v>252</v>
      </c>
      <c r="W18" s="99">
        <f t="shared" si="12"/>
        <v>23703624</v>
      </c>
      <c r="X18" s="99">
        <f t="shared" si="12"/>
        <v>2707</v>
      </c>
      <c r="Y18" s="100">
        <f t="shared" si="12"/>
        <v>352570076</v>
      </c>
    </row>
    <row r="21" spans="1:33" x14ac:dyDescent="0.2">
      <c r="F21" s="21" t="s">
        <v>369</v>
      </c>
      <c r="G21" s="22">
        <v>190180</v>
      </c>
    </row>
    <row r="22" spans="1:33" x14ac:dyDescent="0.2">
      <c r="F22" s="21" t="s">
        <v>370</v>
      </c>
      <c r="G22" s="22">
        <v>94062</v>
      </c>
    </row>
  </sheetData>
  <mergeCells count="13">
    <mergeCell ref="A18:C18"/>
    <mergeCell ref="P6:S6"/>
    <mergeCell ref="X6:Y6"/>
    <mergeCell ref="A1:Y1"/>
    <mergeCell ref="A2:Y2"/>
    <mergeCell ref="A4:Y4"/>
    <mergeCell ref="A6:A7"/>
    <mergeCell ref="C6:C7"/>
    <mergeCell ref="D6:G6"/>
    <mergeCell ref="H6:K6"/>
    <mergeCell ref="L6:O6"/>
    <mergeCell ref="B6:B7"/>
    <mergeCell ref="T6:W6"/>
  </mergeCells>
  <phoneticPr fontId="2" type="noConversion"/>
  <printOptions horizontalCentered="1"/>
  <pageMargins left="1.1811023622047245" right="0.59055118110236227" top="0.98425196850393704" bottom="0.98425196850393704" header="0" footer="0"/>
  <pageSetup paperSize="5" scale="55" orientation="landscape" r:id="rId1"/>
  <headerFooter alignWithMargins="0">
    <oddHeader>&amp;L&amp;"Arial,Negrita"&amp;8Unidad de Información Municipal
capturarrhh.sinim.gov.cl
www.sinim.gov.cl
Depto. Finanzas Municipales
SUBDERE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22"/>
  <sheetViews>
    <sheetView topLeftCell="B4" zoomScale="115" zoomScaleNormal="115" workbookViewId="0">
      <selection activeCell="C5" sqref="C1:AB1048576"/>
    </sheetView>
  </sheetViews>
  <sheetFormatPr baseColWidth="10" defaultRowHeight="12.75" x14ac:dyDescent="0.2"/>
  <cols>
    <col min="1" max="1" width="8.28515625" style="23" bestFit="1" customWidth="1"/>
    <col min="2" max="2" width="17.7109375" style="23" customWidth="1"/>
    <col min="3" max="3" width="15.85546875" style="23" bestFit="1" customWidth="1"/>
    <col min="4" max="4" width="12" customWidth="1"/>
    <col min="5" max="5" width="16.42578125" customWidth="1"/>
    <col min="6" max="6" width="14.140625" customWidth="1"/>
    <col min="7" max="7" width="16" customWidth="1"/>
    <col min="8" max="8" width="12" customWidth="1"/>
    <col min="9" max="9" width="15.140625" customWidth="1"/>
    <col min="10" max="10" width="12.7109375" customWidth="1"/>
    <col min="11" max="11" width="15.140625" customWidth="1"/>
    <col min="12" max="12" width="12" customWidth="1"/>
    <col min="13" max="13" width="13.85546875" customWidth="1"/>
    <col min="14" max="14" width="12.7109375" customWidth="1"/>
    <col min="15" max="15" width="13.85546875" customWidth="1"/>
    <col min="16" max="16" width="12" customWidth="1"/>
    <col min="17" max="17" width="15.140625" customWidth="1"/>
    <col min="18" max="18" width="12.7109375" customWidth="1"/>
    <col min="19" max="19" width="13.85546875" customWidth="1"/>
    <col min="20" max="20" width="11.7109375" customWidth="1"/>
    <col min="21" max="21" width="13.85546875" customWidth="1"/>
    <col min="22" max="22" width="11.7109375" customWidth="1"/>
    <col min="23" max="23" width="14.42578125" customWidth="1"/>
    <col min="24" max="24" width="12" customWidth="1"/>
    <col min="25" max="25" width="15.5703125" customWidth="1"/>
    <col min="26" max="27" width="11.42578125" customWidth="1"/>
  </cols>
  <sheetData>
    <row r="1" spans="1:32" ht="18" x14ac:dyDescent="0.25">
      <c r="A1" s="342" t="str">
        <f>NACIONAL!A1</f>
        <v>BONO ESPECIAL 2019</v>
      </c>
      <c r="B1" s="342"/>
      <c r="C1" s="342"/>
      <c r="D1" s="342"/>
      <c r="E1" s="342"/>
      <c r="F1" s="342"/>
      <c r="G1" s="342"/>
      <c r="H1" s="342"/>
      <c r="I1" s="342"/>
      <c r="J1" s="342"/>
      <c r="K1" s="342"/>
      <c r="L1" s="342"/>
      <c r="M1" s="342"/>
      <c r="N1" s="342"/>
      <c r="O1" s="342"/>
      <c r="P1" s="342"/>
      <c r="Q1" s="342"/>
      <c r="R1" s="342"/>
      <c r="S1" s="342"/>
      <c r="T1" s="342"/>
      <c r="U1" s="342"/>
      <c r="V1" s="342"/>
      <c r="W1" s="342"/>
      <c r="X1" s="342"/>
      <c r="Y1" s="342"/>
    </row>
    <row r="2" spans="1:32" ht="18" x14ac:dyDescent="0.25">
      <c r="A2" s="342" t="str">
        <f>NACIONAL!A2</f>
        <v>Ley Nº 21.196 Artículo 76º</v>
      </c>
      <c r="B2" s="342"/>
      <c r="C2" s="342"/>
      <c r="D2" s="342"/>
      <c r="E2" s="342"/>
      <c r="F2" s="342"/>
      <c r="G2" s="342"/>
      <c r="H2" s="342"/>
      <c r="I2" s="342"/>
      <c r="J2" s="342"/>
      <c r="K2" s="342"/>
      <c r="L2" s="342"/>
      <c r="M2" s="342"/>
      <c r="N2" s="342"/>
      <c r="O2" s="342"/>
      <c r="P2" s="342"/>
      <c r="Q2" s="342"/>
      <c r="R2" s="342"/>
      <c r="S2" s="342"/>
      <c r="T2" s="342"/>
      <c r="U2" s="342"/>
      <c r="V2" s="342"/>
      <c r="W2" s="342"/>
      <c r="X2" s="342"/>
      <c r="Y2" s="342"/>
    </row>
    <row r="4" spans="1:32" ht="18" x14ac:dyDescent="0.25">
      <c r="A4" s="342" t="s">
        <v>729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342"/>
      <c r="M4" s="342"/>
      <c r="N4" s="342"/>
      <c r="O4" s="342"/>
      <c r="P4" s="342"/>
      <c r="Q4" s="342"/>
      <c r="R4" s="342"/>
      <c r="S4" s="342"/>
      <c r="T4" s="342"/>
      <c r="U4" s="342"/>
      <c r="V4" s="342"/>
      <c r="W4" s="342"/>
      <c r="X4" s="342"/>
      <c r="Y4" s="342"/>
    </row>
    <row r="5" spans="1:32" ht="13.5" thickBot="1" x14ac:dyDescent="0.25"/>
    <row r="6" spans="1:32" ht="15.75" customHeight="1" thickBot="1" x14ac:dyDescent="0.25">
      <c r="A6" s="351" t="s">
        <v>0</v>
      </c>
      <c r="B6" s="365" t="s">
        <v>405</v>
      </c>
      <c r="C6" s="372" t="s">
        <v>1</v>
      </c>
      <c r="D6" s="336" t="s">
        <v>2</v>
      </c>
      <c r="E6" s="337"/>
      <c r="F6" s="337"/>
      <c r="G6" s="338"/>
      <c r="H6" s="339" t="s">
        <v>3</v>
      </c>
      <c r="I6" s="340"/>
      <c r="J6" s="340"/>
      <c r="K6" s="341"/>
      <c r="L6" s="343" t="s">
        <v>4</v>
      </c>
      <c r="M6" s="344"/>
      <c r="N6" s="344"/>
      <c r="O6" s="345"/>
      <c r="P6" s="346" t="s">
        <v>5</v>
      </c>
      <c r="Q6" s="347"/>
      <c r="R6" s="347"/>
      <c r="S6" s="348"/>
      <c r="T6" s="355" t="s">
        <v>731</v>
      </c>
      <c r="U6" s="356"/>
      <c r="V6" s="356"/>
      <c r="W6" s="357"/>
      <c r="X6" s="349" t="s">
        <v>355</v>
      </c>
      <c r="Y6" s="350"/>
    </row>
    <row r="7" spans="1:32" s="31" customFormat="1" ht="102.75" thickBot="1" x14ac:dyDescent="0.25">
      <c r="A7" s="352"/>
      <c r="B7" s="374"/>
      <c r="C7" s="373"/>
      <c r="D7" s="91" t="str">
        <f>NACIONAL!C7</f>
        <v>Pers. Remun Liq. &lt;= a $ 702.227 Noviembre</v>
      </c>
      <c r="E7" s="92" t="str">
        <f>NACIONAL!D7</f>
        <v>Monto Bono Esp. $ 190.180</v>
      </c>
      <c r="F7" s="92" t="str">
        <f>NACIONAL!E7</f>
        <v>Pers. Remun Liq. &gt; a $ 702.227 y Rem Bruta &lt;= $ 2.557.475</v>
      </c>
      <c r="G7" s="93" t="str">
        <f>NACIONAL!F7</f>
        <v>Monto Bono Esp. $ 94.062</v>
      </c>
      <c r="H7" s="91" t="str">
        <f>NACIONAL!G7</f>
        <v>Pers. Remun Liq. &lt;= a $ 702.227 Noviembre</v>
      </c>
      <c r="I7" s="92" t="str">
        <f>NACIONAL!H7</f>
        <v>Monto Bono Esp. $ 190.180</v>
      </c>
      <c r="J7" s="92" t="str">
        <f>NACIONAL!I7</f>
        <v>Pers. Remun Liq. &gt; a $ 702.227 y Rem Bruta &lt;= $ 2.557.475</v>
      </c>
      <c r="K7" s="93" t="str">
        <f>NACIONAL!J7</f>
        <v>Monto Bono Esp. $ 94.062</v>
      </c>
      <c r="L7" s="91" t="str">
        <f>NACIONAL!K7</f>
        <v>Pers. Remun Liq. &lt;= a $ 702.227 Noviembre</v>
      </c>
      <c r="M7" s="92" t="str">
        <f>NACIONAL!L7</f>
        <v>Monto Bono Esp. $ 190.180</v>
      </c>
      <c r="N7" s="92" t="str">
        <f>NACIONAL!M7</f>
        <v>Pers. Remun Liq. &gt; a $ 702.227 y Rem Bruta &lt;= $ 2.557.475</v>
      </c>
      <c r="O7" s="93" t="str">
        <f>NACIONAL!N7</f>
        <v>Monto Bono Esp. $ 94.062</v>
      </c>
      <c r="P7" s="91" t="str">
        <f>NACIONAL!O7</f>
        <v>Pers. Remun Liq. &lt;= a $ 702.227 Noviembre</v>
      </c>
      <c r="Q7" s="92" t="str">
        <f>NACIONAL!P7</f>
        <v>Monto Bono Esp. $ 190.180</v>
      </c>
      <c r="R7" s="92" t="str">
        <f>NACIONAL!Q7</f>
        <v>Pers. Remun Liq. &gt; a $ 702.227 y Rem Bruta &lt;= $ 2.557.475</v>
      </c>
      <c r="S7" s="93" t="str">
        <f>NACIONAL!R7</f>
        <v>Monto Bono Esp. $ 94.062</v>
      </c>
      <c r="T7" s="93" t="str">
        <f>NACIONAL!S7</f>
        <v>Pers. Remun Liq. &lt;= a $ 702.227 Noviembre</v>
      </c>
      <c r="U7" s="93" t="str">
        <f>NACIONAL!T7</f>
        <v>Monto Bono Esp. $ 190.180</v>
      </c>
      <c r="V7" s="93" t="str">
        <f>NACIONAL!U7</f>
        <v>Pers. Remun Liq. &gt; a $ 702.227 y Rem Bruta &lt;= $ 2.557.475</v>
      </c>
      <c r="W7" s="93" t="str">
        <f>NACIONAL!V7</f>
        <v>Monto Bono Esp. $ 94.062</v>
      </c>
      <c r="X7" s="95" t="s">
        <v>6</v>
      </c>
      <c r="Y7" s="96" t="s">
        <v>368</v>
      </c>
    </row>
    <row r="8" spans="1:32" s="31" customFormat="1" x14ac:dyDescent="0.2">
      <c r="A8" s="270">
        <v>12101</v>
      </c>
      <c r="B8" s="271" t="s">
        <v>593</v>
      </c>
      <c r="C8" s="277" t="s">
        <v>292</v>
      </c>
      <c r="D8" s="190">
        <v>111</v>
      </c>
      <c r="E8" s="147">
        <f>D8*$G$21</f>
        <v>21109980</v>
      </c>
      <c r="F8" s="191">
        <v>284</v>
      </c>
      <c r="G8" s="192">
        <f>F8*$G$22</f>
        <v>26713608</v>
      </c>
      <c r="H8" s="207">
        <v>10</v>
      </c>
      <c r="I8" s="147">
        <f>H8*$G$21</f>
        <v>1901800</v>
      </c>
      <c r="J8" s="191">
        <v>79</v>
      </c>
      <c r="K8" s="157">
        <f>J8*$G$22</f>
        <v>7430898</v>
      </c>
      <c r="L8" s="190">
        <v>13</v>
      </c>
      <c r="M8" s="147">
        <f>L8*$G$21</f>
        <v>2472340</v>
      </c>
      <c r="N8" s="191">
        <v>4</v>
      </c>
      <c r="O8" s="192">
        <f>N8*$G$22</f>
        <v>376248</v>
      </c>
      <c r="P8" s="207">
        <v>43</v>
      </c>
      <c r="Q8" s="147">
        <f>P8*$G$21</f>
        <v>8177740</v>
      </c>
      <c r="R8" s="191">
        <v>19</v>
      </c>
      <c r="S8" s="157">
        <f>R8*$G$22</f>
        <v>1787178</v>
      </c>
      <c r="T8" s="190">
        <v>14</v>
      </c>
      <c r="U8" s="147">
        <f>T8*$G$21</f>
        <v>2662520</v>
      </c>
      <c r="V8" s="191">
        <v>66</v>
      </c>
      <c r="W8" s="192">
        <f>V8*$G$22</f>
        <v>6208092</v>
      </c>
      <c r="X8" s="215">
        <f>D8+F8+H8+J8+L8+N8+P8+R8+T8+V8</f>
        <v>643</v>
      </c>
      <c r="Y8" s="115">
        <f>E8+G8+I8+K8+M8+O8+Q8+S8+U8+W8</f>
        <v>78840404</v>
      </c>
      <c r="Z8" s="32"/>
      <c r="AB8" s="321"/>
      <c r="AC8" s="321"/>
      <c r="AD8" s="327"/>
      <c r="AE8" s="327"/>
      <c r="AF8" s="327"/>
    </row>
    <row r="9" spans="1:32" s="31" customFormat="1" ht="15" customHeight="1" x14ac:dyDescent="0.2">
      <c r="A9" s="272">
        <v>12103</v>
      </c>
      <c r="B9" s="273" t="s">
        <v>676</v>
      </c>
      <c r="C9" s="278" t="s">
        <v>293</v>
      </c>
      <c r="D9" s="193">
        <v>14</v>
      </c>
      <c r="E9" s="145">
        <f>D9*$G$21</f>
        <v>2662520</v>
      </c>
      <c r="F9" s="188">
        <v>12</v>
      </c>
      <c r="G9" s="194">
        <f>F9*$G$22</f>
        <v>1128744</v>
      </c>
      <c r="H9" s="189">
        <v>2</v>
      </c>
      <c r="I9" s="145">
        <f>H9*$G$21</f>
        <v>380360</v>
      </c>
      <c r="J9" s="188">
        <v>8</v>
      </c>
      <c r="K9" s="158">
        <f>J9*$G$22</f>
        <v>752496</v>
      </c>
      <c r="L9" s="193"/>
      <c r="M9" s="145">
        <f>L9*$G$21</f>
        <v>0</v>
      </c>
      <c r="N9" s="188"/>
      <c r="O9" s="194">
        <f>N9*$G$22</f>
        <v>0</v>
      </c>
      <c r="P9" s="189">
        <v>5</v>
      </c>
      <c r="Q9" s="145">
        <f>P9*$G$21</f>
        <v>950900</v>
      </c>
      <c r="R9" s="188">
        <v>2</v>
      </c>
      <c r="S9" s="158">
        <f>R9*$G$22</f>
        <v>188124</v>
      </c>
      <c r="T9" s="193">
        <v>0</v>
      </c>
      <c r="U9" s="145">
        <f t="shared" ref="U9:U17" si="0">T9*$G$21</f>
        <v>0</v>
      </c>
      <c r="V9" s="188">
        <v>21</v>
      </c>
      <c r="W9" s="194">
        <f t="shared" ref="W9:W17" si="1">V9*$G$22</f>
        <v>1975302</v>
      </c>
      <c r="X9" s="122">
        <f t="shared" ref="X9:X17" si="2">D9+F9+H9+J9+L9+N9+P9+R9+T9+V9</f>
        <v>64</v>
      </c>
      <c r="Y9" s="116">
        <f t="shared" ref="Y9:Y17" si="3">E9+G9+I9+K9+M9+O9+Q9+S9+U9+W9</f>
        <v>8038446</v>
      </c>
      <c r="Z9" s="32"/>
      <c r="AB9" s="321"/>
      <c r="AC9" s="321"/>
      <c r="AD9" s="327"/>
      <c r="AE9" s="327"/>
      <c r="AF9" s="327"/>
    </row>
    <row r="10" spans="1:32" s="31" customFormat="1" x14ac:dyDescent="0.2">
      <c r="A10" s="272">
        <v>12202</v>
      </c>
      <c r="B10" s="273" t="s">
        <v>670</v>
      </c>
      <c r="C10" s="278" t="s">
        <v>294</v>
      </c>
      <c r="D10" s="193">
        <v>6</v>
      </c>
      <c r="E10" s="145">
        <f t="shared" ref="E10:E17" si="4">D10*$G$21</f>
        <v>1141080</v>
      </c>
      <c r="F10" s="188">
        <v>5</v>
      </c>
      <c r="G10" s="194">
        <f t="shared" ref="G10:G17" si="5">F10*$G$22</f>
        <v>470310</v>
      </c>
      <c r="H10" s="189">
        <v>1</v>
      </c>
      <c r="I10" s="145">
        <f t="shared" ref="I10:I17" si="6">H10*$G$21</f>
        <v>190180</v>
      </c>
      <c r="J10" s="188">
        <v>3</v>
      </c>
      <c r="K10" s="158">
        <f t="shared" ref="K10:K17" si="7">J10*$G$22</f>
        <v>282186</v>
      </c>
      <c r="L10" s="193"/>
      <c r="M10" s="145">
        <f t="shared" ref="M10:M17" si="8">L10*$G$21</f>
        <v>0</v>
      </c>
      <c r="N10" s="188"/>
      <c r="O10" s="194">
        <f t="shared" ref="O10:O17" si="9">N10*$G$22</f>
        <v>0</v>
      </c>
      <c r="P10" s="189"/>
      <c r="Q10" s="145">
        <f t="shared" ref="Q10:Q17" si="10">P10*$G$21</f>
        <v>0</v>
      </c>
      <c r="R10" s="188"/>
      <c r="S10" s="158">
        <f t="shared" ref="S10:S17" si="11">R10*$G$22</f>
        <v>0</v>
      </c>
      <c r="T10" s="193">
        <v>5</v>
      </c>
      <c r="U10" s="145">
        <f t="shared" si="0"/>
        <v>950900</v>
      </c>
      <c r="V10" s="188">
        <v>16</v>
      </c>
      <c r="W10" s="194">
        <f t="shared" si="1"/>
        <v>1504992</v>
      </c>
      <c r="X10" s="122">
        <f t="shared" si="2"/>
        <v>36</v>
      </c>
      <c r="Y10" s="116">
        <f t="shared" si="3"/>
        <v>4539648</v>
      </c>
      <c r="Z10" s="32"/>
      <c r="AB10" s="321"/>
      <c r="AC10" s="321"/>
      <c r="AD10" s="327"/>
      <c r="AE10" s="327"/>
      <c r="AF10" s="327"/>
    </row>
    <row r="11" spans="1:32" s="31" customFormat="1" x14ac:dyDescent="0.2">
      <c r="A11" s="272">
        <v>12204</v>
      </c>
      <c r="B11" s="273" t="s">
        <v>671</v>
      </c>
      <c r="C11" s="278" t="s">
        <v>295</v>
      </c>
      <c r="D11" s="193">
        <v>7</v>
      </c>
      <c r="E11" s="145">
        <f t="shared" si="4"/>
        <v>1331260</v>
      </c>
      <c r="F11" s="188">
        <v>11</v>
      </c>
      <c r="G11" s="194">
        <f t="shared" si="5"/>
        <v>1034682</v>
      </c>
      <c r="H11" s="189">
        <v>1</v>
      </c>
      <c r="I11" s="145">
        <f t="shared" si="6"/>
        <v>190180</v>
      </c>
      <c r="J11" s="188">
        <v>6</v>
      </c>
      <c r="K11" s="158">
        <f t="shared" si="7"/>
        <v>564372</v>
      </c>
      <c r="L11" s="193"/>
      <c r="M11" s="145">
        <f t="shared" si="8"/>
        <v>0</v>
      </c>
      <c r="N11" s="188"/>
      <c r="O11" s="194">
        <f t="shared" si="9"/>
        <v>0</v>
      </c>
      <c r="P11" s="189"/>
      <c r="Q11" s="145">
        <f t="shared" si="10"/>
        <v>0</v>
      </c>
      <c r="R11" s="188"/>
      <c r="S11" s="158">
        <f t="shared" si="11"/>
        <v>0</v>
      </c>
      <c r="T11" s="193">
        <v>0</v>
      </c>
      <c r="U11" s="145">
        <f t="shared" si="0"/>
        <v>0</v>
      </c>
      <c r="V11" s="188">
        <v>22</v>
      </c>
      <c r="W11" s="194">
        <f t="shared" si="1"/>
        <v>2069364</v>
      </c>
      <c r="X11" s="122">
        <f t="shared" si="2"/>
        <v>47</v>
      </c>
      <c r="Y11" s="116">
        <f t="shared" si="3"/>
        <v>5189858</v>
      </c>
      <c r="Z11" s="32"/>
      <c r="AB11" s="321"/>
      <c r="AC11" s="321"/>
      <c r="AD11" s="327"/>
      <c r="AE11" s="327"/>
      <c r="AF11" s="327"/>
    </row>
    <row r="12" spans="1:32" s="31" customFormat="1" x14ac:dyDescent="0.2">
      <c r="A12" s="274">
        <v>12205</v>
      </c>
      <c r="B12" s="273" t="s">
        <v>668</v>
      </c>
      <c r="C12" s="278" t="s">
        <v>296</v>
      </c>
      <c r="D12" s="193">
        <v>589</v>
      </c>
      <c r="E12" s="145">
        <f t="shared" si="4"/>
        <v>112016020</v>
      </c>
      <c r="F12" s="188">
        <v>1468</v>
      </c>
      <c r="G12" s="194">
        <f t="shared" si="5"/>
        <v>138083016</v>
      </c>
      <c r="H12" s="189">
        <v>154</v>
      </c>
      <c r="I12" s="145">
        <f t="shared" si="6"/>
        <v>29287720</v>
      </c>
      <c r="J12" s="188">
        <v>228</v>
      </c>
      <c r="K12" s="158">
        <f t="shared" si="7"/>
        <v>21446136</v>
      </c>
      <c r="L12" s="193">
        <v>14</v>
      </c>
      <c r="M12" s="145">
        <f t="shared" si="8"/>
        <v>2662520</v>
      </c>
      <c r="N12" s="188">
        <v>24</v>
      </c>
      <c r="O12" s="194">
        <f t="shared" si="9"/>
        <v>2257488</v>
      </c>
      <c r="P12" s="189">
        <v>45</v>
      </c>
      <c r="Q12" s="145">
        <f t="shared" si="10"/>
        <v>8558100</v>
      </c>
      <c r="R12" s="188">
        <v>15</v>
      </c>
      <c r="S12" s="158">
        <f t="shared" si="11"/>
        <v>1410930</v>
      </c>
      <c r="T12" s="193"/>
      <c r="U12" s="145">
        <f t="shared" si="0"/>
        <v>0</v>
      </c>
      <c r="V12" s="188"/>
      <c r="W12" s="194">
        <f t="shared" si="1"/>
        <v>0</v>
      </c>
      <c r="X12" s="122">
        <f t="shared" si="2"/>
        <v>2537</v>
      </c>
      <c r="Y12" s="116">
        <f t="shared" si="3"/>
        <v>315721930</v>
      </c>
      <c r="Z12" s="32"/>
      <c r="AB12" s="321"/>
      <c r="AC12" s="321"/>
      <c r="AD12" s="319"/>
      <c r="AE12" s="319"/>
      <c r="AF12" s="319"/>
    </row>
    <row r="13" spans="1:32" s="31" customFormat="1" x14ac:dyDescent="0.2">
      <c r="A13" s="275">
        <v>12206</v>
      </c>
      <c r="B13" s="273" t="s">
        <v>669</v>
      </c>
      <c r="C13" s="278" t="s">
        <v>297</v>
      </c>
      <c r="D13" s="193">
        <v>11</v>
      </c>
      <c r="E13" s="145">
        <f t="shared" si="4"/>
        <v>2091980</v>
      </c>
      <c r="F13" s="188">
        <v>17</v>
      </c>
      <c r="G13" s="194">
        <f t="shared" si="5"/>
        <v>1599054</v>
      </c>
      <c r="H13" s="189">
        <v>3</v>
      </c>
      <c r="I13" s="145">
        <f t="shared" si="6"/>
        <v>570540</v>
      </c>
      <c r="J13" s="188">
        <v>3</v>
      </c>
      <c r="K13" s="158">
        <f t="shared" si="7"/>
        <v>282186</v>
      </c>
      <c r="L13" s="211"/>
      <c r="M13" s="145">
        <f t="shared" si="8"/>
        <v>0</v>
      </c>
      <c r="N13" s="134"/>
      <c r="O13" s="194">
        <f t="shared" si="9"/>
        <v>0</v>
      </c>
      <c r="P13" s="189"/>
      <c r="Q13" s="145">
        <f t="shared" si="10"/>
        <v>0</v>
      </c>
      <c r="R13" s="188"/>
      <c r="S13" s="158">
        <f t="shared" si="11"/>
        <v>0</v>
      </c>
      <c r="T13" s="193">
        <v>4</v>
      </c>
      <c r="U13" s="145">
        <f t="shared" si="0"/>
        <v>760720</v>
      </c>
      <c r="V13" s="188">
        <v>17</v>
      </c>
      <c r="W13" s="194">
        <f t="shared" si="1"/>
        <v>1599054</v>
      </c>
      <c r="X13" s="122">
        <f t="shared" si="2"/>
        <v>55</v>
      </c>
      <c r="Y13" s="116">
        <f t="shared" si="3"/>
        <v>6903534</v>
      </c>
      <c r="Z13" s="32"/>
      <c r="AB13" s="321"/>
      <c r="AC13" s="321"/>
      <c r="AD13" s="327"/>
      <c r="AE13" s="327"/>
      <c r="AF13" s="327"/>
    </row>
    <row r="14" spans="1:32" s="31" customFormat="1" x14ac:dyDescent="0.2">
      <c r="A14" s="275">
        <v>12301</v>
      </c>
      <c r="B14" s="273" t="s">
        <v>673</v>
      </c>
      <c r="C14" s="278" t="s">
        <v>298</v>
      </c>
      <c r="D14" s="193">
        <v>55</v>
      </c>
      <c r="E14" s="145">
        <f t="shared" si="4"/>
        <v>10459900</v>
      </c>
      <c r="F14" s="188">
        <v>102</v>
      </c>
      <c r="G14" s="194">
        <f t="shared" si="5"/>
        <v>9594324</v>
      </c>
      <c r="H14" s="235"/>
      <c r="I14" s="145">
        <f t="shared" si="6"/>
        <v>0</v>
      </c>
      <c r="J14" s="227"/>
      <c r="K14" s="158">
        <f t="shared" si="7"/>
        <v>0</v>
      </c>
      <c r="L14" s="211"/>
      <c r="M14" s="145">
        <f t="shared" si="8"/>
        <v>0</v>
      </c>
      <c r="N14" s="134"/>
      <c r="O14" s="194">
        <f t="shared" si="9"/>
        <v>0</v>
      </c>
      <c r="P14" s="189"/>
      <c r="Q14" s="145">
        <f t="shared" si="10"/>
        <v>0</v>
      </c>
      <c r="R14" s="188"/>
      <c r="S14" s="158">
        <f t="shared" si="11"/>
        <v>0</v>
      </c>
      <c r="T14" s="193">
        <v>5</v>
      </c>
      <c r="U14" s="145">
        <f t="shared" si="0"/>
        <v>950900</v>
      </c>
      <c r="V14" s="188">
        <v>39</v>
      </c>
      <c r="W14" s="194">
        <f t="shared" si="1"/>
        <v>3668418</v>
      </c>
      <c r="X14" s="122">
        <f t="shared" si="2"/>
        <v>201</v>
      </c>
      <c r="Y14" s="116">
        <f t="shared" si="3"/>
        <v>24673542</v>
      </c>
      <c r="Z14" s="32"/>
      <c r="AB14" s="321"/>
      <c r="AC14" s="321"/>
      <c r="AD14" s="327"/>
      <c r="AE14" s="327"/>
      <c r="AF14" s="327"/>
    </row>
    <row r="15" spans="1:32" s="31" customFormat="1" x14ac:dyDescent="0.2">
      <c r="A15" s="270">
        <v>12302</v>
      </c>
      <c r="B15" s="273" t="s">
        <v>674</v>
      </c>
      <c r="C15" s="278" t="s">
        <v>299</v>
      </c>
      <c r="D15" s="193">
        <v>11</v>
      </c>
      <c r="E15" s="145">
        <f t="shared" si="4"/>
        <v>2091980</v>
      </c>
      <c r="F15" s="188">
        <v>14</v>
      </c>
      <c r="G15" s="194">
        <f t="shared" si="5"/>
        <v>1316868</v>
      </c>
      <c r="H15" s="235"/>
      <c r="I15" s="145">
        <f t="shared" si="6"/>
        <v>0</v>
      </c>
      <c r="J15" s="227"/>
      <c r="K15" s="158">
        <f t="shared" si="7"/>
        <v>0</v>
      </c>
      <c r="L15" s="211"/>
      <c r="M15" s="145">
        <f t="shared" si="8"/>
        <v>0</v>
      </c>
      <c r="N15" s="134"/>
      <c r="O15" s="194">
        <f t="shared" si="9"/>
        <v>0</v>
      </c>
      <c r="P15" s="189"/>
      <c r="Q15" s="145">
        <f t="shared" si="10"/>
        <v>0</v>
      </c>
      <c r="R15" s="188"/>
      <c r="S15" s="158">
        <f t="shared" si="11"/>
        <v>0</v>
      </c>
      <c r="T15" s="193">
        <v>0</v>
      </c>
      <c r="U15" s="145">
        <f t="shared" si="0"/>
        <v>0</v>
      </c>
      <c r="V15" s="188">
        <v>18</v>
      </c>
      <c r="W15" s="194">
        <f t="shared" si="1"/>
        <v>1693116</v>
      </c>
      <c r="X15" s="122">
        <f t="shared" si="2"/>
        <v>43</v>
      </c>
      <c r="Y15" s="116">
        <f t="shared" si="3"/>
        <v>5101964</v>
      </c>
      <c r="Z15" s="32"/>
      <c r="AB15" s="321"/>
      <c r="AC15" s="321"/>
      <c r="AD15" s="327"/>
      <c r="AE15" s="327"/>
      <c r="AF15" s="327"/>
    </row>
    <row r="16" spans="1:32" s="31" customFormat="1" x14ac:dyDescent="0.2">
      <c r="A16" s="275">
        <v>12304</v>
      </c>
      <c r="B16" s="273" t="s">
        <v>675</v>
      </c>
      <c r="C16" s="278" t="s">
        <v>300</v>
      </c>
      <c r="D16" s="193">
        <v>4</v>
      </c>
      <c r="E16" s="145">
        <f t="shared" si="4"/>
        <v>760720</v>
      </c>
      <c r="F16" s="188">
        <v>7</v>
      </c>
      <c r="G16" s="194">
        <f t="shared" si="5"/>
        <v>658434</v>
      </c>
      <c r="H16" s="161">
        <v>3</v>
      </c>
      <c r="I16" s="145">
        <f t="shared" si="6"/>
        <v>570540</v>
      </c>
      <c r="J16" s="134">
        <v>3</v>
      </c>
      <c r="K16" s="158">
        <f t="shared" si="7"/>
        <v>282186</v>
      </c>
      <c r="L16" s="211"/>
      <c r="M16" s="145">
        <f t="shared" si="8"/>
        <v>0</v>
      </c>
      <c r="N16" s="134"/>
      <c r="O16" s="194">
        <f t="shared" si="9"/>
        <v>0</v>
      </c>
      <c r="P16" s="189">
        <v>4</v>
      </c>
      <c r="Q16" s="145">
        <f t="shared" si="10"/>
        <v>760720</v>
      </c>
      <c r="R16" s="188">
        <v>0</v>
      </c>
      <c r="S16" s="158">
        <f t="shared" si="11"/>
        <v>0</v>
      </c>
      <c r="T16" s="193">
        <v>4</v>
      </c>
      <c r="U16" s="145">
        <f t="shared" si="0"/>
        <v>760720</v>
      </c>
      <c r="V16" s="188">
        <v>14</v>
      </c>
      <c r="W16" s="194">
        <f t="shared" si="1"/>
        <v>1316868</v>
      </c>
      <c r="X16" s="122">
        <f t="shared" si="2"/>
        <v>39</v>
      </c>
      <c r="Y16" s="116">
        <f t="shared" si="3"/>
        <v>5110188</v>
      </c>
      <c r="Z16" s="32"/>
      <c r="AB16" s="321"/>
      <c r="AC16" s="321"/>
      <c r="AD16" s="327"/>
      <c r="AE16" s="327"/>
      <c r="AF16" s="327"/>
    </row>
    <row r="17" spans="1:32" s="31" customFormat="1" ht="13.5" thickBot="1" x14ac:dyDescent="0.25">
      <c r="A17" s="270">
        <v>12401</v>
      </c>
      <c r="B17" s="276" t="s">
        <v>672</v>
      </c>
      <c r="C17" s="279" t="s">
        <v>301</v>
      </c>
      <c r="D17" s="204">
        <v>25</v>
      </c>
      <c r="E17" s="153">
        <f t="shared" si="4"/>
        <v>4754500</v>
      </c>
      <c r="F17" s="205">
        <v>74</v>
      </c>
      <c r="G17" s="224">
        <f t="shared" si="5"/>
        <v>6960588</v>
      </c>
      <c r="H17" s="163"/>
      <c r="I17" s="153">
        <f t="shared" si="6"/>
        <v>0</v>
      </c>
      <c r="J17" s="155"/>
      <c r="K17" s="159">
        <f t="shared" si="7"/>
        <v>0</v>
      </c>
      <c r="L17" s="281">
        <v>0</v>
      </c>
      <c r="M17" s="153">
        <f t="shared" si="8"/>
        <v>0</v>
      </c>
      <c r="N17" s="280">
        <v>2</v>
      </c>
      <c r="O17" s="224">
        <f t="shared" si="9"/>
        <v>188124</v>
      </c>
      <c r="P17" s="236"/>
      <c r="Q17" s="153">
        <f t="shared" si="10"/>
        <v>0</v>
      </c>
      <c r="R17" s="117"/>
      <c r="S17" s="159">
        <f t="shared" si="11"/>
        <v>0</v>
      </c>
      <c r="T17" s="204">
        <v>0</v>
      </c>
      <c r="U17" s="153">
        <f t="shared" si="0"/>
        <v>0</v>
      </c>
      <c r="V17" s="205">
        <v>27</v>
      </c>
      <c r="W17" s="224">
        <f t="shared" si="1"/>
        <v>2539674</v>
      </c>
      <c r="X17" s="216">
        <f t="shared" si="2"/>
        <v>128</v>
      </c>
      <c r="Y17" s="118">
        <f t="shared" si="3"/>
        <v>14442886</v>
      </c>
      <c r="Z17" s="32"/>
      <c r="AB17" s="321"/>
      <c r="AC17" s="321"/>
      <c r="AD17" s="327"/>
      <c r="AE17" s="327"/>
      <c r="AF17" s="327"/>
    </row>
    <row r="18" spans="1:32" s="31" customFormat="1" ht="13.5" thickBot="1" x14ac:dyDescent="0.25">
      <c r="A18" s="333" t="s">
        <v>18</v>
      </c>
      <c r="B18" s="371"/>
      <c r="C18" s="335"/>
      <c r="D18" s="261">
        <f>SUM(D8:D17)</f>
        <v>833</v>
      </c>
      <c r="E18" s="100">
        <f t="shared" ref="E18:Y18" si="12">SUM(E8:E17)</f>
        <v>158419940</v>
      </c>
      <c r="F18" s="261">
        <f t="shared" si="12"/>
        <v>1994</v>
      </c>
      <c r="G18" s="100">
        <f t="shared" si="12"/>
        <v>187559628</v>
      </c>
      <c r="H18" s="261">
        <f t="shared" si="12"/>
        <v>174</v>
      </c>
      <c r="I18" s="100">
        <f t="shared" si="12"/>
        <v>33091320</v>
      </c>
      <c r="J18" s="261">
        <f t="shared" si="12"/>
        <v>330</v>
      </c>
      <c r="K18" s="100">
        <f t="shared" si="12"/>
        <v>31040460</v>
      </c>
      <c r="L18" s="261">
        <f t="shared" si="12"/>
        <v>27</v>
      </c>
      <c r="M18" s="100">
        <f t="shared" si="12"/>
        <v>5134860</v>
      </c>
      <c r="N18" s="261">
        <f t="shared" si="12"/>
        <v>30</v>
      </c>
      <c r="O18" s="100">
        <f t="shared" si="12"/>
        <v>2821860</v>
      </c>
      <c r="P18" s="261">
        <f t="shared" si="12"/>
        <v>97</v>
      </c>
      <c r="Q18" s="100">
        <f t="shared" si="12"/>
        <v>18447460</v>
      </c>
      <c r="R18" s="261">
        <f t="shared" si="12"/>
        <v>36</v>
      </c>
      <c r="S18" s="100">
        <f t="shared" si="12"/>
        <v>3386232</v>
      </c>
      <c r="T18" s="100">
        <f t="shared" si="12"/>
        <v>32</v>
      </c>
      <c r="U18" s="100">
        <f t="shared" si="12"/>
        <v>6085760</v>
      </c>
      <c r="V18" s="100">
        <f t="shared" si="12"/>
        <v>240</v>
      </c>
      <c r="W18" s="100">
        <f t="shared" si="12"/>
        <v>22574880</v>
      </c>
      <c r="X18" s="261">
        <f t="shared" si="12"/>
        <v>3793</v>
      </c>
      <c r="Y18" s="100">
        <f t="shared" si="12"/>
        <v>468562400</v>
      </c>
    </row>
    <row r="21" spans="1:32" x14ac:dyDescent="0.2">
      <c r="F21" s="21" t="s">
        <v>369</v>
      </c>
      <c r="G21" s="22">
        <v>190180</v>
      </c>
    </row>
    <row r="22" spans="1:32" x14ac:dyDescent="0.2">
      <c r="F22" s="21" t="s">
        <v>370</v>
      </c>
      <c r="G22" s="22">
        <v>94062</v>
      </c>
    </row>
  </sheetData>
  <mergeCells count="13">
    <mergeCell ref="A18:C18"/>
    <mergeCell ref="P6:S6"/>
    <mergeCell ref="X6:Y6"/>
    <mergeCell ref="A1:Y1"/>
    <mergeCell ref="A2:Y2"/>
    <mergeCell ref="A4:Y4"/>
    <mergeCell ref="A6:A7"/>
    <mergeCell ref="C6:C7"/>
    <mergeCell ref="D6:G6"/>
    <mergeCell ref="H6:K6"/>
    <mergeCell ref="L6:O6"/>
    <mergeCell ref="B6:B7"/>
    <mergeCell ref="T6:W6"/>
  </mergeCells>
  <phoneticPr fontId="2" type="noConversion"/>
  <printOptions horizontalCentered="1"/>
  <pageMargins left="1.1811023622047245" right="0.59055118110236227" top="0.98425196850393704" bottom="0.98425196850393704" header="0" footer="0"/>
  <pageSetup paperSize="5" scale="55" orientation="landscape" r:id="rId1"/>
  <headerFooter alignWithMargins="0">
    <oddHeader>&amp;L&amp;"Arial,Negrita"&amp;8Unidad de Información Municipal
capturarrhh.sinim.gov.cl
www.sinim.gov.cl
Depto. Finanzas Municipales
SUBDERE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29"/>
  <sheetViews>
    <sheetView topLeftCell="A7" zoomScale="86" zoomScaleNormal="86" workbookViewId="0">
      <selection activeCell="D7" sqref="A7:XFD7"/>
    </sheetView>
  </sheetViews>
  <sheetFormatPr baseColWidth="10" defaultRowHeight="12.75" x14ac:dyDescent="0.2"/>
  <cols>
    <col min="1" max="1" width="9.140625" style="23" bestFit="1" customWidth="1"/>
    <col min="2" max="2" width="14.28515625" style="23" customWidth="1"/>
    <col min="3" max="3" width="20.7109375" style="23" customWidth="1"/>
    <col min="4" max="4" width="15.140625" customWidth="1"/>
    <col min="5" max="5" width="17.7109375" customWidth="1"/>
    <col min="6" max="6" width="12" customWidth="1"/>
    <col min="7" max="7" width="16.5703125" customWidth="1"/>
    <col min="8" max="8" width="12" customWidth="1"/>
    <col min="9" max="9" width="18.42578125" customWidth="1"/>
    <col min="10" max="10" width="12" customWidth="1"/>
    <col min="11" max="11" width="17.42578125" customWidth="1"/>
    <col min="12" max="12" width="12" customWidth="1"/>
    <col min="13" max="13" width="14.7109375" customWidth="1"/>
    <col min="14" max="14" width="12" customWidth="1"/>
    <col min="15" max="15" width="13.28515625" customWidth="1"/>
    <col min="16" max="16" width="12" customWidth="1"/>
    <col min="17" max="17" width="14.42578125" customWidth="1"/>
    <col min="18" max="18" width="12" customWidth="1"/>
    <col min="19" max="19" width="14.42578125" customWidth="1"/>
    <col min="20" max="20" width="12.140625" customWidth="1"/>
    <col min="21" max="21" width="17" customWidth="1"/>
    <col min="22" max="22" width="12.140625" customWidth="1"/>
    <col min="23" max="23" width="15.85546875" customWidth="1"/>
    <col min="24" max="24" width="12" customWidth="1"/>
    <col min="25" max="25" width="20" customWidth="1"/>
    <col min="26" max="29" width="11.42578125" customWidth="1"/>
  </cols>
  <sheetData>
    <row r="1" spans="1:39" ht="18" x14ac:dyDescent="0.25">
      <c r="A1" s="342" t="str">
        <f>NACIONAL!A1</f>
        <v>BONO ESPECIAL 2019</v>
      </c>
      <c r="B1" s="342"/>
      <c r="C1" s="342"/>
      <c r="D1" s="342"/>
      <c r="E1" s="342"/>
      <c r="F1" s="342"/>
      <c r="G1" s="342"/>
      <c r="H1" s="342"/>
      <c r="I1" s="342"/>
      <c r="J1" s="342"/>
      <c r="K1" s="342"/>
      <c r="L1" s="342"/>
      <c r="M1" s="342"/>
      <c r="N1" s="342"/>
      <c r="O1" s="342"/>
      <c r="P1" s="342"/>
      <c r="Q1" s="342"/>
      <c r="R1" s="342"/>
      <c r="S1" s="342"/>
      <c r="T1" s="342"/>
      <c r="U1" s="342"/>
      <c r="V1" s="342"/>
      <c r="W1" s="342"/>
      <c r="X1" s="342"/>
      <c r="Y1" s="342"/>
    </row>
    <row r="2" spans="1:39" ht="18" x14ac:dyDescent="0.25">
      <c r="A2" s="342" t="str">
        <f>NACIONAL!A2</f>
        <v>Ley Nº 21.196 Artículo 76º</v>
      </c>
      <c r="B2" s="342"/>
      <c r="C2" s="342"/>
      <c r="D2" s="342"/>
      <c r="E2" s="342"/>
      <c r="F2" s="342"/>
      <c r="G2" s="342"/>
      <c r="H2" s="342"/>
      <c r="I2" s="342"/>
      <c r="J2" s="342"/>
      <c r="K2" s="342"/>
      <c r="L2" s="342"/>
      <c r="M2" s="342"/>
      <c r="N2" s="342"/>
      <c r="O2" s="342"/>
      <c r="P2" s="342"/>
      <c r="Q2" s="342"/>
      <c r="R2" s="342"/>
      <c r="S2" s="342"/>
      <c r="T2" s="342"/>
      <c r="U2" s="342"/>
      <c r="V2" s="342"/>
      <c r="W2" s="342"/>
      <c r="X2" s="342"/>
      <c r="Y2" s="342"/>
    </row>
    <row r="4" spans="1:39" ht="18" x14ac:dyDescent="0.25">
      <c r="A4" s="342" t="s">
        <v>730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342"/>
      <c r="M4" s="342"/>
      <c r="N4" s="342"/>
      <c r="O4" s="342"/>
      <c r="P4" s="342"/>
      <c r="Q4" s="342"/>
      <c r="R4" s="342"/>
      <c r="S4" s="342"/>
      <c r="T4" s="342"/>
      <c r="U4" s="342"/>
      <c r="V4" s="342"/>
      <c r="W4" s="342"/>
      <c r="X4" s="342"/>
      <c r="Y4" s="342"/>
    </row>
    <row r="5" spans="1:39" ht="13.5" thickBot="1" x14ac:dyDescent="0.25">
      <c r="D5" s="16"/>
    </row>
    <row r="6" spans="1:39" s="24" customFormat="1" ht="15.75" customHeight="1" thickBot="1" x14ac:dyDescent="0.25">
      <c r="A6" s="376" t="s">
        <v>0</v>
      </c>
      <c r="B6" s="365" t="s">
        <v>405</v>
      </c>
      <c r="C6" s="378" t="s">
        <v>1</v>
      </c>
      <c r="D6" s="336" t="s">
        <v>2</v>
      </c>
      <c r="E6" s="337"/>
      <c r="F6" s="337"/>
      <c r="G6" s="338"/>
      <c r="H6" s="339" t="s">
        <v>3</v>
      </c>
      <c r="I6" s="340"/>
      <c r="J6" s="340"/>
      <c r="K6" s="341"/>
      <c r="L6" s="343" t="s">
        <v>4</v>
      </c>
      <c r="M6" s="344"/>
      <c r="N6" s="344"/>
      <c r="O6" s="345"/>
      <c r="P6" s="346" t="s">
        <v>5</v>
      </c>
      <c r="Q6" s="347"/>
      <c r="R6" s="347"/>
      <c r="S6" s="348"/>
      <c r="T6" s="355" t="s">
        <v>731</v>
      </c>
      <c r="U6" s="356"/>
      <c r="V6" s="356"/>
      <c r="W6" s="357"/>
      <c r="X6" s="349" t="s">
        <v>355</v>
      </c>
      <c r="Y6" s="350"/>
    </row>
    <row r="7" spans="1:39" s="31" customFormat="1" ht="113.25" customHeight="1" thickBot="1" x14ac:dyDescent="0.25">
      <c r="A7" s="377"/>
      <c r="B7" s="366"/>
      <c r="C7" s="379"/>
      <c r="D7" s="91" t="str">
        <f>NACIONAL!C7</f>
        <v>Pers. Remun Liq. &lt;= a $ 702.227 Noviembre</v>
      </c>
      <c r="E7" s="92" t="str">
        <f>NACIONAL!D7</f>
        <v>Monto Bono Esp. $ 190.180</v>
      </c>
      <c r="F7" s="92" t="str">
        <f>NACIONAL!E7</f>
        <v>Pers. Remun Liq. &gt; a $ 702.227 y Rem Bruta &lt;= $ 2.557.475</v>
      </c>
      <c r="G7" s="93" t="str">
        <f>NACIONAL!F7</f>
        <v>Monto Bono Esp. $ 94.062</v>
      </c>
      <c r="H7" s="91" t="str">
        <f>NACIONAL!G7</f>
        <v>Pers. Remun Liq. &lt;= a $ 702.227 Noviembre</v>
      </c>
      <c r="I7" s="92" t="str">
        <f>NACIONAL!H7</f>
        <v>Monto Bono Esp. $ 190.180</v>
      </c>
      <c r="J7" s="92" t="str">
        <f>NACIONAL!I7</f>
        <v>Pers. Remun Liq. &gt; a $ 702.227 y Rem Bruta &lt;= $ 2.557.475</v>
      </c>
      <c r="K7" s="93" t="str">
        <f>NACIONAL!J7</f>
        <v>Monto Bono Esp. $ 94.062</v>
      </c>
      <c r="L7" s="91" t="str">
        <f>NACIONAL!K7</f>
        <v>Pers. Remun Liq. &lt;= a $ 702.227 Noviembre</v>
      </c>
      <c r="M7" s="92" t="str">
        <f>NACIONAL!L7</f>
        <v>Monto Bono Esp. $ 190.180</v>
      </c>
      <c r="N7" s="92" t="str">
        <f>NACIONAL!M7</f>
        <v>Pers. Remun Liq. &gt; a $ 702.227 y Rem Bruta &lt;= $ 2.557.475</v>
      </c>
      <c r="O7" s="93" t="str">
        <f>NACIONAL!N7</f>
        <v>Monto Bono Esp. $ 94.062</v>
      </c>
      <c r="P7" s="91" t="str">
        <f>NACIONAL!O7</f>
        <v>Pers. Remun Liq. &lt;= a $ 702.227 Noviembre</v>
      </c>
      <c r="Q7" s="92" t="str">
        <f>NACIONAL!P7</f>
        <v>Monto Bono Esp. $ 190.180</v>
      </c>
      <c r="R7" s="92" t="str">
        <f>NACIONAL!Q7</f>
        <v>Pers. Remun Liq. &gt; a $ 702.227 y Rem Bruta &lt;= $ 2.557.475</v>
      </c>
      <c r="S7" s="93" t="str">
        <f>NACIONAL!R7</f>
        <v>Monto Bono Esp. $ 94.062</v>
      </c>
      <c r="T7" s="93" t="str">
        <f>NACIONAL!S7</f>
        <v>Pers. Remun Liq. &lt;= a $ 702.227 Noviembre</v>
      </c>
      <c r="U7" s="93" t="str">
        <f>NACIONAL!T7</f>
        <v>Monto Bono Esp. $ 190.180</v>
      </c>
      <c r="V7" s="93" t="str">
        <f>NACIONAL!U7</f>
        <v>Pers. Remun Liq. &gt; a $ 702.227 y Rem Bruta &lt;= $ 2.557.475</v>
      </c>
      <c r="W7" s="93" t="str">
        <f>NACIONAL!V7</f>
        <v>Monto Bono Esp. $ 94.062</v>
      </c>
      <c r="X7" s="95" t="s">
        <v>6</v>
      </c>
      <c r="Y7" s="96" t="s">
        <v>368</v>
      </c>
    </row>
    <row r="8" spans="1:39" s="31" customFormat="1" x14ac:dyDescent="0.2">
      <c r="A8" s="126">
        <v>13101</v>
      </c>
      <c r="B8" s="171" t="s">
        <v>677</v>
      </c>
      <c r="C8" s="142" t="s">
        <v>302</v>
      </c>
      <c r="D8" s="247">
        <v>1590</v>
      </c>
      <c r="E8" s="147">
        <f>D8*$G$63</f>
        <v>302386200</v>
      </c>
      <c r="F8" s="191">
        <v>2317</v>
      </c>
      <c r="G8" s="192">
        <f>F8*$G$64</f>
        <v>217941654</v>
      </c>
      <c r="H8" s="283"/>
      <c r="I8" s="147">
        <f>H8*$G$63</f>
        <v>0</v>
      </c>
      <c r="J8" s="191"/>
      <c r="K8" s="157">
        <f>J8*$G$64</f>
        <v>0</v>
      </c>
      <c r="L8" s="247"/>
      <c r="M8" s="147">
        <f>L8*$G$63</f>
        <v>0</v>
      </c>
      <c r="N8" s="191"/>
      <c r="O8" s="192">
        <f>N8*$G$64</f>
        <v>0</v>
      </c>
      <c r="P8" s="283"/>
      <c r="Q8" s="147">
        <f>P8*$G$63</f>
        <v>0</v>
      </c>
      <c r="R8" s="249"/>
      <c r="S8" s="157">
        <f>R8*$G$64</f>
        <v>0</v>
      </c>
      <c r="T8" s="247"/>
      <c r="U8" s="147">
        <f>T8*$G$63</f>
        <v>0</v>
      </c>
      <c r="V8" s="191"/>
      <c r="W8" s="192">
        <f>V8*$G$64</f>
        <v>0</v>
      </c>
      <c r="X8" s="215">
        <f>D8+F8+H8+J8+L8+N8+P8+R8+T8+V8</f>
        <v>3907</v>
      </c>
      <c r="Y8" s="115">
        <f>E8+G8+I8+K8+M8+O8+Q8+S8+U8+W8</f>
        <v>520327854</v>
      </c>
      <c r="AD8" s="321"/>
      <c r="AE8" s="326"/>
      <c r="AF8" s="326"/>
      <c r="AG8" s="322"/>
      <c r="AH8" s="321"/>
      <c r="AI8" s="321"/>
      <c r="AJ8" s="327"/>
      <c r="AK8" s="327"/>
      <c r="AL8" s="327"/>
      <c r="AM8" s="322"/>
    </row>
    <row r="9" spans="1:39" s="31" customFormat="1" x14ac:dyDescent="0.2">
      <c r="A9" s="80">
        <v>13103</v>
      </c>
      <c r="B9" s="81" t="s">
        <v>695</v>
      </c>
      <c r="C9" s="82" t="s">
        <v>303</v>
      </c>
      <c r="D9" s="251">
        <v>371</v>
      </c>
      <c r="E9" s="145">
        <f>D9*$G$63</f>
        <v>70556780</v>
      </c>
      <c r="F9" s="188">
        <v>648</v>
      </c>
      <c r="G9" s="194">
        <f>F9*$G$64</f>
        <v>60952176</v>
      </c>
      <c r="H9" s="284">
        <v>178</v>
      </c>
      <c r="I9" s="145">
        <f>H9*$G$63</f>
        <v>33852040</v>
      </c>
      <c r="J9" s="188">
        <v>229</v>
      </c>
      <c r="K9" s="158">
        <f>J9*$G$64</f>
        <v>21540198</v>
      </c>
      <c r="L9" s="251"/>
      <c r="M9" s="145">
        <f>L9*$G$63</f>
        <v>0</v>
      </c>
      <c r="N9" s="188"/>
      <c r="O9" s="194">
        <f>N9*$G$64</f>
        <v>0</v>
      </c>
      <c r="P9" s="284"/>
      <c r="Q9" s="145">
        <f>P9*$G$63</f>
        <v>0</v>
      </c>
      <c r="R9" s="245"/>
      <c r="S9" s="158">
        <f>R9*$G$64</f>
        <v>0</v>
      </c>
      <c r="T9" s="251">
        <v>533</v>
      </c>
      <c r="U9" s="145">
        <f t="shared" ref="U9:U59" si="0">T9*$G$63</f>
        <v>101365940</v>
      </c>
      <c r="V9" s="188">
        <v>385</v>
      </c>
      <c r="W9" s="194">
        <f t="shared" ref="W9:W59" si="1">V9*$G$64</f>
        <v>36213870</v>
      </c>
      <c r="X9" s="122">
        <f t="shared" ref="X9:X59" si="2">D9+F9+H9+J9+L9+N9+P9+R9+T9+V9</f>
        <v>2344</v>
      </c>
      <c r="Y9" s="116">
        <f t="shared" ref="Y9:Y59" si="3">E9+G9+I9+K9+M9+O9+Q9+S9+U9+W9</f>
        <v>324481004</v>
      </c>
      <c r="AD9" s="321"/>
      <c r="AE9" s="327"/>
      <c r="AF9" s="327"/>
      <c r="AG9" s="322"/>
      <c r="AH9" s="321"/>
      <c r="AI9" s="321"/>
      <c r="AJ9" s="327"/>
      <c r="AK9" s="327"/>
      <c r="AL9" s="327"/>
      <c r="AM9" s="322"/>
    </row>
    <row r="10" spans="1:39" s="31" customFormat="1" x14ac:dyDescent="0.2">
      <c r="A10" s="80">
        <v>13105</v>
      </c>
      <c r="B10" s="81" t="s">
        <v>705</v>
      </c>
      <c r="C10" s="82" t="s">
        <v>304</v>
      </c>
      <c r="D10" s="251">
        <v>571</v>
      </c>
      <c r="E10" s="145">
        <f t="shared" ref="E10:E59" si="4">D10*$G$63</f>
        <v>108592780</v>
      </c>
      <c r="F10" s="188">
        <v>860</v>
      </c>
      <c r="G10" s="194">
        <f t="shared" ref="G10:G59" si="5">F10*$G$64</f>
        <v>80893320</v>
      </c>
      <c r="H10" s="284">
        <v>278</v>
      </c>
      <c r="I10" s="145">
        <f t="shared" ref="I10:I59" si="6">H10*$G$63</f>
        <v>52870040</v>
      </c>
      <c r="J10" s="188">
        <v>344</v>
      </c>
      <c r="K10" s="158">
        <f t="shared" ref="K10:K59" si="7">J10*$G$64</f>
        <v>32357328</v>
      </c>
      <c r="L10" s="251"/>
      <c r="M10" s="145">
        <f t="shared" ref="M10:M59" si="8">L10*$G$63</f>
        <v>0</v>
      </c>
      <c r="N10" s="188"/>
      <c r="O10" s="194">
        <f t="shared" ref="O10:O59" si="9">N10*$G$64</f>
        <v>0</v>
      </c>
      <c r="P10" s="284">
        <v>40</v>
      </c>
      <c r="Q10" s="145">
        <f t="shared" ref="Q10:Q59" si="10">P10*$G$63</f>
        <v>7607200</v>
      </c>
      <c r="R10" s="245">
        <v>12</v>
      </c>
      <c r="S10" s="158">
        <f t="shared" ref="S10:S59" si="11">R10*$G$64</f>
        <v>1128744</v>
      </c>
      <c r="T10" s="251"/>
      <c r="U10" s="145">
        <f t="shared" si="0"/>
        <v>0</v>
      </c>
      <c r="V10" s="188"/>
      <c r="W10" s="194">
        <f t="shared" si="1"/>
        <v>0</v>
      </c>
      <c r="X10" s="122">
        <f t="shared" si="2"/>
        <v>2105</v>
      </c>
      <c r="Y10" s="116">
        <f t="shared" si="3"/>
        <v>283449412</v>
      </c>
      <c r="AD10" s="321"/>
      <c r="AE10" s="326"/>
      <c r="AF10" s="326"/>
      <c r="AG10" s="322"/>
      <c r="AH10" s="321"/>
      <c r="AI10" s="321"/>
      <c r="AJ10" s="327"/>
      <c r="AK10" s="327"/>
      <c r="AL10" s="327"/>
      <c r="AM10" s="322"/>
    </row>
    <row r="11" spans="1:39" s="31" customFormat="1" x14ac:dyDescent="0.2">
      <c r="A11" s="80">
        <v>13106</v>
      </c>
      <c r="B11" s="81" t="s">
        <v>710</v>
      </c>
      <c r="C11" s="82" t="s">
        <v>305</v>
      </c>
      <c r="D11" s="251">
        <v>224</v>
      </c>
      <c r="E11" s="145">
        <f t="shared" si="4"/>
        <v>42600320</v>
      </c>
      <c r="F11" s="188">
        <v>299</v>
      </c>
      <c r="G11" s="194">
        <f t="shared" si="5"/>
        <v>28124538</v>
      </c>
      <c r="H11" s="284">
        <v>202</v>
      </c>
      <c r="I11" s="145">
        <f t="shared" si="6"/>
        <v>38416360</v>
      </c>
      <c r="J11" s="188">
        <v>225</v>
      </c>
      <c r="K11" s="158">
        <f t="shared" si="7"/>
        <v>21163950</v>
      </c>
      <c r="L11" s="251"/>
      <c r="M11" s="145">
        <f t="shared" si="8"/>
        <v>0</v>
      </c>
      <c r="N11" s="188"/>
      <c r="O11" s="194">
        <f t="shared" si="9"/>
        <v>0</v>
      </c>
      <c r="P11" s="284">
        <v>81</v>
      </c>
      <c r="Q11" s="145">
        <f t="shared" si="10"/>
        <v>15404580</v>
      </c>
      <c r="R11" s="245">
        <v>25</v>
      </c>
      <c r="S11" s="158">
        <f t="shared" si="11"/>
        <v>2351550</v>
      </c>
      <c r="T11" s="193"/>
      <c r="U11" s="145">
        <f t="shared" si="0"/>
        <v>0</v>
      </c>
      <c r="V11" s="188"/>
      <c r="W11" s="194">
        <f t="shared" si="1"/>
        <v>0</v>
      </c>
      <c r="X11" s="122">
        <f t="shared" si="2"/>
        <v>1056</v>
      </c>
      <c r="Y11" s="116">
        <f t="shared" si="3"/>
        <v>148061298</v>
      </c>
      <c r="AD11" s="321"/>
      <c r="AE11" s="326"/>
      <c r="AF11" s="326"/>
      <c r="AG11" s="322"/>
      <c r="AH11" s="321"/>
      <c r="AI11" s="321"/>
      <c r="AJ11" s="327"/>
      <c r="AK11" s="327"/>
      <c r="AL11" s="327"/>
      <c r="AM11" s="322"/>
    </row>
    <row r="12" spans="1:39" s="31" customFormat="1" x14ac:dyDescent="0.2">
      <c r="A12" s="80">
        <v>13107</v>
      </c>
      <c r="B12" s="81" t="s">
        <v>708</v>
      </c>
      <c r="C12" s="82" t="s">
        <v>306</v>
      </c>
      <c r="D12" s="251">
        <v>450</v>
      </c>
      <c r="E12" s="145">
        <f t="shared" si="4"/>
        <v>85581000</v>
      </c>
      <c r="F12" s="188">
        <v>758</v>
      </c>
      <c r="G12" s="194">
        <f t="shared" si="5"/>
        <v>71298996</v>
      </c>
      <c r="H12" s="284">
        <v>223</v>
      </c>
      <c r="I12" s="145">
        <f t="shared" si="6"/>
        <v>42410140</v>
      </c>
      <c r="J12" s="188">
        <v>237</v>
      </c>
      <c r="K12" s="158">
        <f t="shared" si="7"/>
        <v>22292694</v>
      </c>
      <c r="L12" s="251"/>
      <c r="M12" s="145">
        <f t="shared" si="8"/>
        <v>0</v>
      </c>
      <c r="N12" s="188"/>
      <c r="O12" s="194">
        <f t="shared" si="9"/>
        <v>0</v>
      </c>
      <c r="P12" s="284">
        <v>108</v>
      </c>
      <c r="Q12" s="145">
        <f t="shared" si="10"/>
        <v>20539440</v>
      </c>
      <c r="R12" s="188">
        <v>73</v>
      </c>
      <c r="S12" s="158">
        <f t="shared" si="11"/>
        <v>6866526</v>
      </c>
      <c r="T12" s="251">
        <v>210</v>
      </c>
      <c r="U12" s="145">
        <f t="shared" si="0"/>
        <v>39937800</v>
      </c>
      <c r="V12" s="188">
        <v>96</v>
      </c>
      <c r="W12" s="194">
        <f t="shared" si="1"/>
        <v>9029952</v>
      </c>
      <c r="X12" s="122">
        <f t="shared" si="2"/>
        <v>2155</v>
      </c>
      <c r="Y12" s="116">
        <f t="shared" si="3"/>
        <v>297956548</v>
      </c>
      <c r="AD12" s="321"/>
      <c r="AE12" s="327"/>
      <c r="AF12" s="327"/>
      <c r="AG12" s="322"/>
      <c r="AH12" s="321"/>
      <c r="AI12" s="321"/>
      <c r="AJ12" s="327"/>
      <c r="AK12" s="327"/>
      <c r="AL12" s="327"/>
      <c r="AM12" s="322"/>
    </row>
    <row r="13" spans="1:39" s="31" customFormat="1" x14ac:dyDescent="0.2">
      <c r="A13" s="80">
        <v>13108</v>
      </c>
      <c r="B13" s="81" t="s">
        <v>570</v>
      </c>
      <c r="C13" s="82" t="s">
        <v>307</v>
      </c>
      <c r="D13" s="251">
        <v>242</v>
      </c>
      <c r="E13" s="145">
        <f t="shared" si="4"/>
        <v>46023560</v>
      </c>
      <c r="F13" s="188">
        <v>658</v>
      </c>
      <c r="G13" s="194">
        <f t="shared" si="5"/>
        <v>61892796</v>
      </c>
      <c r="H13" s="284">
        <v>156</v>
      </c>
      <c r="I13" s="145">
        <f t="shared" si="6"/>
        <v>29668080</v>
      </c>
      <c r="J13" s="188">
        <v>266</v>
      </c>
      <c r="K13" s="158">
        <f t="shared" si="7"/>
        <v>25020492</v>
      </c>
      <c r="L13" s="251"/>
      <c r="M13" s="145">
        <f t="shared" si="8"/>
        <v>0</v>
      </c>
      <c r="N13" s="188"/>
      <c r="O13" s="194">
        <f t="shared" si="9"/>
        <v>0</v>
      </c>
      <c r="P13" s="284"/>
      <c r="Q13" s="145">
        <f t="shared" si="10"/>
        <v>0</v>
      </c>
      <c r="R13" s="134"/>
      <c r="S13" s="158">
        <f t="shared" si="11"/>
        <v>0</v>
      </c>
      <c r="T13" s="251"/>
      <c r="U13" s="145">
        <f t="shared" si="0"/>
        <v>0</v>
      </c>
      <c r="V13" s="188"/>
      <c r="W13" s="194">
        <f t="shared" si="1"/>
        <v>0</v>
      </c>
      <c r="X13" s="122">
        <f t="shared" si="2"/>
        <v>1322</v>
      </c>
      <c r="Y13" s="116">
        <f t="shared" si="3"/>
        <v>162604928</v>
      </c>
      <c r="AD13" s="321"/>
      <c r="AE13" s="326"/>
      <c r="AF13" s="326"/>
      <c r="AG13" s="322"/>
      <c r="AH13" s="321"/>
      <c r="AI13" s="321"/>
      <c r="AJ13" s="327"/>
      <c r="AK13" s="327"/>
      <c r="AL13" s="327"/>
      <c r="AM13" s="322"/>
    </row>
    <row r="14" spans="1:39" s="31" customFormat="1" x14ac:dyDescent="0.2">
      <c r="A14" s="80">
        <v>13109</v>
      </c>
      <c r="B14" s="81" t="s">
        <v>698</v>
      </c>
      <c r="C14" s="82" t="s">
        <v>308</v>
      </c>
      <c r="D14" s="251">
        <v>682</v>
      </c>
      <c r="E14" s="145">
        <f t="shared" si="4"/>
        <v>129702760</v>
      </c>
      <c r="F14" s="188">
        <v>1381</v>
      </c>
      <c r="G14" s="194">
        <f t="shared" si="5"/>
        <v>129899622</v>
      </c>
      <c r="H14" s="284">
        <v>200</v>
      </c>
      <c r="I14" s="145">
        <f t="shared" si="6"/>
        <v>38036000</v>
      </c>
      <c r="J14" s="188">
        <v>344</v>
      </c>
      <c r="K14" s="158">
        <f t="shared" si="7"/>
        <v>32357328</v>
      </c>
      <c r="L14" s="251"/>
      <c r="M14" s="145">
        <f t="shared" si="8"/>
        <v>0</v>
      </c>
      <c r="N14" s="188"/>
      <c r="O14" s="194">
        <f t="shared" si="9"/>
        <v>0</v>
      </c>
      <c r="P14" s="284">
        <v>426</v>
      </c>
      <c r="Q14" s="145">
        <f t="shared" si="10"/>
        <v>81016680</v>
      </c>
      <c r="R14" s="245">
        <v>151</v>
      </c>
      <c r="S14" s="158">
        <f t="shared" si="11"/>
        <v>14203362</v>
      </c>
      <c r="T14" s="251"/>
      <c r="U14" s="145">
        <f t="shared" si="0"/>
        <v>0</v>
      </c>
      <c r="V14" s="188"/>
      <c r="W14" s="194">
        <f t="shared" si="1"/>
        <v>0</v>
      </c>
      <c r="X14" s="122">
        <f t="shared" si="2"/>
        <v>3184</v>
      </c>
      <c r="Y14" s="116">
        <f t="shared" si="3"/>
        <v>425215752</v>
      </c>
      <c r="AD14" s="321"/>
      <c r="AE14" s="326"/>
      <c r="AF14" s="326"/>
      <c r="AG14" s="322"/>
      <c r="AH14" s="321"/>
      <c r="AI14" s="321"/>
      <c r="AJ14" s="327"/>
      <c r="AK14" s="327"/>
      <c r="AL14" s="327"/>
      <c r="AM14" s="322"/>
    </row>
    <row r="15" spans="1:39" s="31" customFormat="1" x14ac:dyDescent="0.2">
      <c r="A15" s="80">
        <v>13110</v>
      </c>
      <c r="B15" s="81" t="s">
        <v>683</v>
      </c>
      <c r="C15" s="82" t="s">
        <v>309</v>
      </c>
      <c r="D15" s="251"/>
      <c r="E15" s="145">
        <f t="shared" si="4"/>
        <v>0</v>
      </c>
      <c r="F15" s="245"/>
      <c r="G15" s="194">
        <f t="shared" si="5"/>
        <v>0</v>
      </c>
      <c r="H15" s="284">
        <v>139</v>
      </c>
      <c r="I15" s="145">
        <f t="shared" si="6"/>
        <v>26435020</v>
      </c>
      <c r="J15" s="245">
        <v>181</v>
      </c>
      <c r="K15" s="158">
        <f t="shared" si="7"/>
        <v>17025222</v>
      </c>
      <c r="L15" s="251"/>
      <c r="M15" s="145">
        <f t="shared" si="8"/>
        <v>0</v>
      </c>
      <c r="N15" s="245"/>
      <c r="O15" s="194">
        <f t="shared" si="9"/>
        <v>0</v>
      </c>
      <c r="P15" s="284"/>
      <c r="Q15" s="145">
        <f t="shared" si="10"/>
        <v>0</v>
      </c>
      <c r="R15" s="245"/>
      <c r="S15" s="158">
        <f t="shared" si="11"/>
        <v>0</v>
      </c>
      <c r="T15" s="251"/>
      <c r="U15" s="145">
        <f t="shared" si="0"/>
        <v>0</v>
      </c>
      <c r="V15" s="188"/>
      <c r="W15" s="194">
        <f t="shared" si="1"/>
        <v>0</v>
      </c>
      <c r="X15" s="122">
        <f t="shared" si="2"/>
        <v>320</v>
      </c>
      <c r="Y15" s="116">
        <f t="shared" si="3"/>
        <v>43460242</v>
      </c>
      <c r="AD15" s="321"/>
      <c r="AE15" s="326"/>
      <c r="AF15" s="326"/>
      <c r="AG15" s="322"/>
      <c r="AH15" s="321"/>
      <c r="AI15" s="321"/>
      <c r="AJ15" s="326"/>
      <c r="AK15" s="326"/>
      <c r="AL15" s="326"/>
      <c r="AM15" s="322"/>
    </row>
    <row r="16" spans="1:39" s="31" customFormat="1" x14ac:dyDescent="0.2">
      <c r="A16" s="80">
        <v>13111</v>
      </c>
      <c r="B16" s="81" t="s">
        <v>707</v>
      </c>
      <c r="C16" s="82" t="s">
        <v>310</v>
      </c>
      <c r="D16" s="197"/>
      <c r="E16" s="184">
        <f t="shared" si="4"/>
        <v>0</v>
      </c>
      <c r="F16" s="183"/>
      <c r="G16" s="198">
        <f t="shared" si="5"/>
        <v>0</v>
      </c>
      <c r="H16" s="284">
        <v>475</v>
      </c>
      <c r="I16" s="145">
        <f t="shared" si="6"/>
        <v>90335500</v>
      </c>
      <c r="J16" s="245">
        <v>469</v>
      </c>
      <c r="K16" s="158">
        <f t="shared" si="7"/>
        <v>44115078</v>
      </c>
      <c r="L16" s="251"/>
      <c r="M16" s="145">
        <f t="shared" si="8"/>
        <v>0</v>
      </c>
      <c r="N16" s="245"/>
      <c r="O16" s="194">
        <f t="shared" si="9"/>
        <v>0</v>
      </c>
      <c r="P16" s="208"/>
      <c r="Q16" s="184">
        <f t="shared" si="10"/>
        <v>0</v>
      </c>
      <c r="R16" s="180"/>
      <c r="S16" s="185">
        <f t="shared" si="11"/>
        <v>0</v>
      </c>
      <c r="T16" s="251"/>
      <c r="U16" s="145">
        <f t="shared" si="0"/>
        <v>0</v>
      </c>
      <c r="V16" s="188"/>
      <c r="W16" s="194">
        <f t="shared" si="1"/>
        <v>0</v>
      </c>
      <c r="X16" s="122">
        <f t="shared" si="2"/>
        <v>944</v>
      </c>
      <c r="Y16" s="116">
        <f t="shared" si="3"/>
        <v>134450578</v>
      </c>
      <c r="AD16" s="321"/>
      <c r="AE16" s="326"/>
      <c r="AF16" s="326"/>
      <c r="AG16" s="322"/>
      <c r="AH16" s="321"/>
      <c r="AI16" s="321"/>
      <c r="AJ16" s="326"/>
      <c r="AK16" s="326"/>
      <c r="AL16" s="326"/>
      <c r="AM16" s="322"/>
    </row>
    <row r="17" spans="1:39" s="31" customFormat="1" x14ac:dyDescent="0.2">
      <c r="A17" s="80">
        <v>13113</v>
      </c>
      <c r="B17" s="81" t="s">
        <v>686</v>
      </c>
      <c r="C17" s="82" t="s">
        <v>311</v>
      </c>
      <c r="D17" s="251">
        <v>369</v>
      </c>
      <c r="E17" s="145">
        <f t="shared" si="4"/>
        <v>70176420</v>
      </c>
      <c r="F17" s="245">
        <v>546</v>
      </c>
      <c r="G17" s="194">
        <f t="shared" si="5"/>
        <v>51357852</v>
      </c>
      <c r="H17" s="284">
        <v>384</v>
      </c>
      <c r="I17" s="145">
        <f t="shared" si="6"/>
        <v>73029120</v>
      </c>
      <c r="J17" s="245">
        <v>374</v>
      </c>
      <c r="K17" s="158">
        <f t="shared" si="7"/>
        <v>35179188</v>
      </c>
      <c r="L17" s="251"/>
      <c r="M17" s="145">
        <f t="shared" si="8"/>
        <v>0</v>
      </c>
      <c r="N17" s="245"/>
      <c r="O17" s="194">
        <f t="shared" si="9"/>
        <v>0</v>
      </c>
      <c r="P17" s="284">
        <v>242</v>
      </c>
      <c r="Q17" s="145">
        <f t="shared" si="10"/>
        <v>46023560</v>
      </c>
      <c r="R17" s="245">
        <v>20</v>
      </c>
      <c r="S17" s="158">
        <f t="shared" si="11"/>
        <v>1881240</v>
      </c>
      <c r="T17" s="251"/>
      <c r="U17" s="145">
        <f t="shared" si="0"/>
        <v>0</v>
      </c>
      <c r="V17" s="188"/>
      <c r="W17" s="194">
        <f t="shared" si="1"/>
        <v>0</v>
      </c>
      <c r="X17" s="122">
        <f t="shared" si="2"/>
        <v>1935</v>
      </c>
      <c r="Y17" s="116">
        <f t="shared" si="3"/>
        <v>277647380</v>
      </c>
      <c r="AD17" s="321"/>
      <c r="AE17" s="326"/>
      <c r="AF17" s="326"/>
      <c r="AG17" s="322"/>
      <c r="AH17" s="321"/>
      <c r="AI17" s="321"/>
      <c r="AJ17" s="327"/>
      <c r="AK17" s="327"/>
      <c r="AL17" s="327"/>
      <c r="AM17" s="322"/>
    </row>
    <row r="18" spans="1:39" s="31" customFormat="1" x14ac:dyDescent="0.2">
      <c r="A18" s="80">
        <v>13114</v>
      </c>
      <c r="B18" s="81" t="s">
        <v>703</v>
      </c>
      <c r="C18" s="82" t="s">
        <v>312</v>
      </c>
      <c r="D18" s="251">
        <v>498</v>
      </c>
      <c r="E18" s="145">
        <f t="shared" si="4"/>
        <v>94709640</v>
      </c>
      <c r="F18" s="245">
        <v>594</v>
      </c>
      <c r="G18" s="194">
        <f t="shared" si="5"/>
        <v>55872828</v>
      </c>
      <c r="H18" s="284">
        <v>413</v>
      </c>
      <c r="I18" s="145">
        <f t="shared" si="6"/>
        <v>78544340</v>
      </c>
      <c r="J18" s="245">
        <v>363</v>
      </c>
      <c r="K18" s="158">
        <f t="shared" si="7"/>
        <v>34144506</v>
      </c>
      <c r="L18" s="251">
        <v>6</v>
      </c>
      <c r="M18" s="145">
        <f t="shared" si="8"/>
        <v>1141080</v>
      </c>
      <c r="N18" s="245">
        <v>3</v>
      </c>
      <c r="O18" s="194">
        <f t="shared" si="9"/>
        <v>282186</v>
      </c>
      <c r="P18" s="284">
        <v>215</v>
      </c>
      <c r="Q18" s="145">
        <f t="shared" si="10"/>
        <v>40888700</v>
      </c>
      <c r="R18" s="245">
        <v>66</v>
      </c>
      <c r="S18" s="158">
        <f t="shared" si="11"/>
        <v>6208092</v>
      </c>
      <c r="T18" s="251"/>
      <c r="U18" s="145">
        <f t="shared" si="0"/>
        <v>0</v>
      </c>
      <c r="V18" s="188"/>
      <c r="W18" s="194">
        <f t="shared" si="1"/>
        <v>0</v>
      </c>
      <c r="X18" s="122">
        <f t="shared" si="2"/>
        <v>2158</v>
      </c>
      <c r="Y18" s="116">
        <f t="shared" si="3"/>
        <v>311791372</v>
      </c>
      <c r="AD18" s="321"/>
      <c r="AE18" s="326"/>
      <c r="AF18" s="326"/>
      <c r="AG18" s="322"/>
      <c r="AH18" s="321"/>
      <c r="AI18" s="321"/>
      <c r="AJ18" s="327"/>
      <c r="AK18" s="327"/>
      <c r="AL18" s="327"/>
      <c r="AM18" s="322"/>
    </row>
    <row r="19" spans="1:39" s="31" customFormat="1" x14ac:dyDescent="0.2">
      <c r="A19" s="80">
        <v>13127</v>
      </c>
      <c r="B19" s="81" t="s">
        <v>696</v>
      </c>
      <c r="C19" s="82" t="s">
        <v>313</v>
      </c>
      <c r="D19" s="251">
        <v>640</v>
      </c>
      <c r="E19" s="145">
        <f t="shared" si="4"/>
        <v>121715200</v>
      </c>
      <c r="F19" s="245">
        <v>560</v>
      </c>
      <c r="G19" s="194">
        <f t="shared" si="5"/>
        <v>52674720</v>
      </c>
      <c r="H19" s="284">
        <v>330</v>
      </c>
      <c r="I19" s="145">
        <f t="shared" si="6"/>
        <v>62759400</v>
      </c>
      <c r="J19" s="245">
        <v>345</v>
      </c>
      <c r="K19" s="158">
        <f t="shared" si="7"/>
        <v>32451390</v>
      </c>
      <c r="L19" s="251"/>
      <c r="M19" s="145">
        <f t="shared" si="8"/>
        <v>0</v>
      </c>
      <c r="N19" s="245"/>
      <c r="O19" s="194">
        <f t="shared" si="9"/>
        <v>0</v>
      </c>
      <c r="P19" s="284">
        <v>229</v>
      </c>
      <c r="Q19" s="145">
        <f t="shared" si="10"/>
        <v>43551220</v>
      </c>
      <c r="R19" s="245">
        <v>88</v>
      </c>
      <c r="S19" s="158">
        <f t="shared" si="11"/>
        <v>8277456</v>
      </c>
      <c r="T19" s="251">
        <v>237</v>
      </c>
      <c r="U19" s="145">
        <f t="shared" si="0"/>
        <v>45072660</v>
      </c>
      <c r="V19" s="188">
        <v>143</v>
      </c>
      <c r="W19" s="194">
        <f t="shared" si="1"/>
        <v>13450866</v>
      </c>
      <c r="X19" s="122">
        <f t="shared" si="2"/>
        <v>2572</v>
      </c>
      <c r="Y19" s="116">
        <f t="shared" si="3"/>
        <v>379952912</v>
      </c>
      <c r="AD19" s="321"/>
      <c r="AE19" s="327"/>
      <c r="AF19" s="327"/>
      <c r="AG19" s="322"/>
      <c r="AH19" s="321"/>
      <c r="AI19" s="321"/>
      <c r="AJ19" s="327"/>
      <c r="AK19" s="327"/>
      <c r="AL19" s="327"/>
      <c r="AM19" s="322"/>
    </row>
    <row r="20" spans="1:39" s="31" customFormat="1" x14ac:dyDescent="0.2">
      <c r="A20" s="80">
        <v>13128</v>
      </c>
      <c r="B20" s="81" t="s">
        <v>684</v>
      </c>
      <c r="C20" s="82" t="s">
        <v>314</v>
      </c>
      <c r="D20" s="251">
        <v>1150</v>
      </c>
      <c r="E20" s="145">
        <f t="shared" si="4"/>
        <v>218707000</v>
      </c>
      <c r="F20" s="245">
        <v>962</v>
      </c>
      <c r="G20" s="194">
        <f t="shared" si="5"/>
        <v>90487644</v>
      </c>
      <c r="H20" s="284">
        <v>922</v>
      </c>
      <c r="I20" s="145">
        <f t="shared" si="6"/>
        <v>175345960</v>
      </c>
      <c r="J20" s="245">
        <v>741</v>
      </c>
      <c r="K20" s="158">
        <f t="shared" si="7"/>
        <v>69699942</v>
      </c>
      <c r="L20" s="251"/>
      <c r="M20" s="145">
        <f t="shared" si="8"/>
        <v>0</v>
      </c>
      <c r="N20" s="245"/>
      <c r="O20" s="194">
        <f t="shared" si="9"/>
        <v>0</v>
      </c>
      <c r="P20" s="284">
        <v>326</v>
      </c>
      <c r="Q20" s="145">
        <f t="shared" si="10"/>
        <v>61998680</v>
      </c>
      <c r="R20" s="245">
        <v>84</v>
      </c>
      <c r="S20" s="158">
        <f t="shared" si="11"/>
        <v>7901208</v>
      </c>
      <c r="T20" s="251"/>
      <c r="U20" s="145">
        <f t="shared" si="0"/>
        <v>0</v>
      </c>
      <c r="V20" s="188"/>
      <c r="W20" s="194">
        <f t="shared" si="1"/>
        <v>0</v>
      </c>
      <c r="X20" s="122">
        <f t="shared" si="2"/>
        <v>4185</v>
      </c>
      <c r="Y20" s="116">
        <f t="shared" si="3"/>
        <v>624140434</v>
      </c>
      <c r="AD20" s="321"/>
      <c r="AE20" s="326"/>
      <c r="AF20" s="326"/>
      <c r="AG20" s="322"/>
      <c r="AH20" s="321"/>
      <c r="AI20" s="321"/>
      <c r="AJ20" s="327"/>
      <c r="AK20" s="327"/>
      <c r="AL20" s="327"/>
      <c r="AM20" s="322"/>
    </row>
    <row r="21" spans="1:39" s="31" customFormat="1" x14ac:dyDescent="0.2">
      <c r="A21" s="80">
        <v>13131</v>
      </c>
      <c r="B21" s="81" t="s">
        <v>549</v>
      </c>
      <c r="C21" s="82" t="s">
        <v>315</v>
      </c>
      <c r="D21" s="251">
        <v>376</v>
      </c>
      <c r="E21" s="145">
        <f t="shared" si="4"/>
        <v>71507680</v>
      </c>
      <c r="F21" s="245">
        <v>499</v>
      </c>
      <c r="G21" s="194">
        <f t="shared" si="5"/>
        <v>46936938</v>
      </c>
      <c r="H21" s="284">
        <v>268</v>
      </c>
      <c r="I21" s="145">
        <f t="shared" si="6"/>
        <v>50968240</v>
      </c>
      <c r="J21" s="245">
        <v>350</v>
      </c>
      <c r="K21" s="158">
        <f t="shared" si="7"/>
        <v>32921700</v>
      </c>
      <c r="L21" s="251"/>
      <c r="M21" s="145">
        <f t="shared" si="8"/>
        <v>0</v>
      </c>
      <c r="N21" s="245"/>
      <c r="O21" s="194">
        <f t="shared" si="9"/>
        <v>0</v>
      </c>
      <c r="P21" s="284">
        <v>71</v>
      </c>
      <c r="Q21" s="145">
        <f t="shared" si="10"/>
        <v>13502780</v>
      </c>
      <c r="R21" s="245">
        <v>27</v>
      </c>
      <c r="S21" s="158">
        <f t="shared" si="11"/>
        <v>2539674</v>
      </c>
      <c r="T21" s="251">
        <v>202</v>
      </c>
      <c r="U21" s="145">
        <f t="shared" si="0"/>
        <v>38416360</v>
      </c>
      <c r="V21" s="188">
        <v>88</v>
      </c>
      <c r="W21" s="194">
        <f t="shared" si="1"/>
        <v>8277456</v>
      </c>
      <c r="X21" s="122">
        <f t="shared" si="2"/>
        <v>1881</v>
      </c>
      <c r="Y21" s="116">
        <f t="shared" si="3"/>
        <v>265070828</v>
      </c>
      <c r="AD21" s="321"/>
      <c r="AE21" s="327"/>
      <c r="AF21" s="327"/>
      <c r="AG21" s="322"/>
      <c r="AH21" s="321"/>
      <c r="AI21" s="321"/>
      <c r="AJ21" s="327"/>
      <c r="AK21" s="327"/>
      <c r="AL21" s="327"/>
      <c r="AM21" s="322"/>
    </row>
    <row r="22" spans="1:39" s="31" customFormat="1" x14ac:dyDescent="0.2">
      <c r="A22" s="80">
        <v>13132</v>
      </c>
      <c r="B22" s="81" t="s">
        <v>685</v>
      </c>
      <c r="C22" s="82" t="s">
        <v>316</v>
      </c>
      <c r="D22" s="251">
        <v>221</v>
      </c>
      <c r="E22" s="145">
        <f t="shared" si="4"/>
        <v>42029780</v>
      </c>
      <c r="F22" s="245">
        <v>340</v>
      </c>
      <c r="G22" s="194">
        <f t="shared" si="5"/>
        <v>31981080</v>
      </c>
      <c r="H22" s="284">
        <v>78</v>
      </c>
      <c r="I22" s="145">
        <f t="shared" si="6"/>
        <v>14834040</v>
      </c>
      <c r="J22" s="245">
        <v>129</v>
      </c>
      <c r="K22" s="158">
        <f t="shared" si="7"/>
        <v>12133998</v>
      </c>
      <c r="L22" s="251"/>
      <c r="M22" s="145">
        <f t="shared" si="8"/>
        <v>0</v>
      </c>
      <c r="N22" s="245"/>
      <c r="O22" s="194">
        <f t="shared" si="9"/>
        <v>0</v>
      </c>
      <c r="P22" s="284">
        <v>111</v>
      </c>
      <c r="Q22" s="145">
        <f t="shared" si="10"/>
        <v>21109980</v>
      </c>
      <c r="R22" s="245">
        <v>63</v>
      </c>
      <c r="S22" s="158">
        <f t="shared" si="11"/>
        <v>5925906</v>
      </c>
      <c r="T22" s="251"/>
      <c r="U22" s="145">
        <f t="shared" si="0"/>
        <v>0</v>
      </c>
      <c r="V22" s="188"/>
      <c r="W22" s="194">
        <f t="shared" si="1"/>
        <v>0</v>
      </c>
      <c r="X22" s="122">
        <f t="shared" si="2"/>
        <v>942</v>
      </c>
      <c r="Y22" s="116">
        <f t="shared" si="3"/>
        <v>128014784</v>
      </c>
      <c r="AD22" s="321"/>
      <c r="AE22" s="326"/>
      <c r="AF22" s="326"/>
      <c r="AG22" s="322"/>
      <c r="AH22" s="321"/>
      <c r="AI22" s="321"/>
      <c r="AJ22" s="327"/>
      <c r="AK22" s="327"/>
      <c r="AL22" s="327"/>
      <c r="AM22" s="322"/>
    </row>
    <row r="23" spans="1:39" s="31" customFormat="1" x14ac:dyDescent="0.2">
      <c r="A23" s="80">
        <v>13151</v>
      </c>
      <c r="B23" s="81" t="s">
        <v>702</v>
      </c>
      <c r="C23" s="82" t="s">
        <v>317</v>
      </c>
      <c r="D23" s="251">
        <v>377</v>
      </c>
      <c r="E23" s="145">
        <f t="shared" si="4"/>
        <v>71697860</v>
      </c>
      <c r="F23" s="245">
        <v>243</v>
      </c>
      <c r="G23" s="194">
        <f t="shared" si="5"/>
        <v>22857066</v>
      </c>
      <c r="H23" s="284">
        <v>307</v>
      </c>
      <c r="I23" s="145">
        <f t="shared" si="6"/>
        <v>58385260</v>
      </c>
      <c r="J23" s="245">
        <v>416</v>
      </c>
      <c r="K23" s="158">
        <f t="shared" si="7"/>
        <v>39129792</v>
      </c>
      <c r="L23" s="251"/>
      <c r="M23" s="145">
        <f t="shared" si="8"/>
        <v>0</v>
      </c>
      <c r="N23" s="245"/>
      <c r="O23" s="194">
        <f t="shared" si="9"/>
        <v>0</v>
      </c>
      <c r="P23" s="284">
        <v>153</v>
      </c>
      <c r="Q23" s="145">
        <f t="shared" si="10"/>
        <v>29097540</v>
      </c>
      <c r="R23" s="245">
        <v>40</v>
      </c>
      <c r="S23" s="158">
        <f t="shared" si="11"/>
        <v>3762480</v>
      </c>
      <c r="T23" s="251">
        <v>223</v>
      </c>
      <c r="U23" s="145">
        <f t="shared" si="0"/>
        <v>42410140</v>
      </c>
      <c r="V23" s="188">
        <v>135</v>
      </c>
      <c r="W23" s="194">
        <f t="shared" si="1"/>
        <v>12698370</v>
      </c>
      <c r="X23" s="122">
        <f t="shared" si="2"/>
        <v>1894</v>
      </c>
      <c r="Y23" s="116">
        <f t="shared" si="3"/>
        <v>280038508</v>
      </c>
      <c r="AD23" s="321"/>
      <c r="AE23" s="327"/>
      <c r="AF23" s="327"/>
      <c r="AG23" s="322"/>
      <c r="AH23" s="321"/>
      <c r="AI23" s="321"/>
      <c r="AJ23" s="327"/>
      <c r="AK23" s="327"/>
      <c r="AL23" s="327"/>
      <c r="AM23" s="322"/>
    </row>
    <row r="24" spans="1:39" s="31" customFormat="1" x14ac:dyDescent="0.2">
      <c r="A24" s="80">
        <v>13152</v>
      </c>
      <c r="B24" s="81" t="s">
        <v>706</v>
      </c>
      <c r="C24" s="82" t="s">
        <v>318</v>
      </c>
      <c r="D24" s="251">
        <v>495</v>
      </c>
      <c r="E24" s="145">
        <f t="shared" si="4"/>
        <v>94139100</v>
      </c>
      <c r="F24" s="245">
        <v>753</v>
      </c>
      <c r="G24" s="194">
        <f t="shared" si="5"/>
        <v>70828686</v>
      </c>
      <c r="H24" s="284">
        <v>265</v>
      </c>
      <c r="I24" s="145">
        <f t="shared" si="6"/>
        <v>50397700</v>
      </c>
      <c r="J24" s="245">
        <v>474</v>
      </c>
      <c r="K24" s="158">
        <f t="shared" si="7"/>
        <v>44585388</v>
      </c>
      <c r="L24" s="251"/>
      <c r="M24" s="145">
        <f t="shared" si="8"/>
        <v>0</v>
      </c>
      <c r="N24" s="245"/>
      <c r="O24" s="194">
        <f t="shared" si="9"/>
        <v>0</v>
      </c>
      <c r="P24" s="161"/>
      <c r="Q24" s="145">
        <f t="shared" si="10"/>
        <v>0</v>
      </c>
      <c r="R24" s="245"/>
      <c r="S24" s="158">
        <f t="shared" si="11"/>
        <v>0</v>
      </c>
      <c r="T24" s="251"/>
      <c r="U24" s="145">
        <f t="shared" si="0"/>
        <v>0</v>
      </c>
      <c r="V24" s="188"/>
      <c r="W24" s="194">
        <f t="shared" si="1"/>
        <v>0</v>
      </c>
      <c r="X24" s="122">
        <f t="shared" si="2"/>
        <v>1987</v>
      </c>
      <c r="Y24" s="116">
        <f t="shared" si="3"/>
        <v>259950874</v>
      </c>
      <c r="AD24" s="321"/>
      <c r="AE24" s="326"/>
      <c r="AF24" s="326"/>
      <c r="AG24" s="322"/>
      <c r="AH24" s="321"/>
      <c r="AI24" s="321"/>
      <c r="AJ24" s="327"/>
      <c r="AK24" s="327"/>
      <c r="AL24" s="327"/>
      <c r="AM24" s="322"/>
    </row>
    <row r="25" spans="1:39" s="31" customFormat="1" x14ac:dyDescent="0.2">
      <c r="A25" s="80">
        <v>13153</v>
      </c>
      <c r="B25" s="81" t="s">
        <v>687</v>
      </c>
      <c r="C25" s="82" t="s">
        <v>319</v>
      </c>
      <c r="D25" s="251">
        <v>712</v>
      </c>
      <c r="E25" s="145">
        <f t="shared" si="4"/>
        <v>135408160</v>
      </c>
      <c r="F25" s="245">
        <v>168</v>
      </c>
      <c r="G25" s="194">
        <f t="shared" si="5"/>
        <v>15802416</v>
      </c>
      <c r="H25" s="284">
        <v>285</v>
      </c>
      <c r="I25" s="145">
        <f t="shared" si="6"/>
        <v>54201300</v>
      </c>
      <c r="J25" s="245">
        <v>268</v>
      </c>
      <c r="K25" s="158">
        <f t="shared" si="7"/>
        <v>25208616</v>
      </c>
      <c r="L25" s="251"/>
      <c r="M25" s="145">
        <f t="shared" si="8"/>
        <v>0</v>
      </c>
      <c r="N25" s="245"/>
      <c r="O25" s="194">
        <f t="shared" si="9"/>
        <v>0</v>
      </c>
      <c r="P25" s="284"/>
      <c r="Q25" s="145">
        <f t="shared" si="10"/>
        <v>0</v>
      </c>
      <c r="R25" s="245"/>
      <c r="S25" s="158">
        <f t="shared" si="11"/>
        <v>0</v>
      </c>
      <c r="T25" s="251">
        <v>222</v>
      </c>
      <c r="U25" s="145">
        <f t="shared" si="0"/>
        <v>42219960</v>
      </c>
      <c r="V25" s="188">
        <v>52</v>
      </c>
      <c r="W25" s="194">
        <f t="shared" si="1"/>
        <v>4891224</v>
      </c>
      <c r="X25" s="122">
        <f t="shared" si="2"/>
        <v>1707</v>
      </c>
      <c r="Y25" s="116">
        <f t="shared" si="3"/>
        <v>277731676</v>
      </c>
      <c r="AD25" s="321"/>
      <c r="AE25" s="327"/>
      <c r="AF25" s="327"/>
      <c r="AG25" s="322"/>
      <c r="AH25" s="321"/>
      <c r="AI25" s="321"/>
      <c r="AJ25" s="327"/>
      <c r="AK25" s="327"/>
      <c r="AL25" s="327"/>
      <c r="AM25" s="322"/>
    </row>
    <row r="26" spans="1:39" s="31" customFormat="1" x14ac:dyDescent="0.2">
      <c r="A26" s="80">
        <v>13154</v>
      </c>
      <c r="B26" s="81" t="s">
        <v>697</v>
      </c>
      <c r="C26" s="82" t="s">
        <v>320</v>
      </c>
      <c r="D26" s="251">
        <v>490</v>
      </c>
      <c r="E26" s="145">
        <f t="shared" si="4"/>
        <v>93188200</v>
      </c>
      <c r="F26" s="245">
        <v>460</v>
      </c>
      <c r="G26" s="194">
        <f t="shared" si="5"/>
        <v>43268520</v>
      </c>
      <c r="H26" s="284">
        <v>454</v>
      </c>
      <c r="I26" s="145">
        <f t="shared" si="6"/>
        <v>86341720</v>
      </c>
      <c r="J26" s="245">
        <v>455</v>
      </c>
      <c r="K26" s="158">
        <f t="shared" si="7"/>
        <v>42798210</v>
      </c>
      <c r="L26" s="251"/>
      <c r="M26" s="145">
        <f t="shared" si="8"/>
        <v>0</v>
      </c>
      <c r="N26" s="245"/>
      <c r="O26" s="194">
        <f t="shared" si="9"/>
        <v>0</v>
      </c>
      <c r="P26" s="284">
        <v>95</v>
      </c>
      <c r="Q26" s="145">
        <f t="shared" si="10"/>
        <v>18067100</v>
      </c>
      <c r="R26" s="245">
        <v>35</v>
      </c>
      <c r="S26" s="158">
        <f t="shared" si="11"/>
        <v>3292170</v>
      </c>
      <c r="T26" s="251">
        <v>193</v>
      </c>
      <c r="U26" s="145">
        <f t="shared" si="0"/>
        <v>36704740</v>
      </c>
      <c r="V26" s="188">
        <v>143</v>
      </c>
      <c r="W26" s="194">
        <f t="shared" si="1"/>
        <v>13450866</v>
      </c>
      <c r="X26" s="122">
        <f t="shared" si="2"/>
        <v>2325</v>
      </c>
      <c r="Y26" s="116">
        <f t="shared" si="3"/>
        <v>337111526</v>
      </c>
      <c r="AD26" s="321"/>
      <c r="AE26" s="327"/>
      <c r="AF26" s="327"/>
      <c r="AG26" s="322"/>
      <c r="AH26" s="321"/>
      <c r="AI26" s="321"/>
      <c r="AJ26" s="327"/>
      <c r="AK26" s="327"/>
      <c r="AL26" s="327"/>
      <c r="AM26" s="322"/>
    </row>
    <row r="27" spans="1:39" s="31" customFormat="1" x14ac:dyDescent="0.2">
      <c r="A27" s="80">
        <v>13155</v>
      </c>
      <c r="B27" s="81" t="s">
        <v>700</v>
      </c>
      <c r="C27" s="82" t="s">
        <v>321</v>
      </c>
      <c r="D27" s="197"/>
      <c r="E27" s="184">
        <f t="shared" si="4"/>
        <v>0</v>
      </c>
      <c r="F27" s="183"/>
      <c r="G27" s="198">
        <f t="shared" si="5"/>
        <v>0</v>
      </c>
      <c r="H27" s="284">
        <v>256</v>
      </c>
      <c r="I27" s="145">
        <f t="shared" si="6"/>
        <v>48686080</v>
      </c>
      <c r="J27" s="245">
        <v>374</v>
      </c>
      <c r="K27" s="158">
        <f t="shared" si="7"/>
        <v>35179188</v>
      </c>
      <c r="L27" s="251"/>
      <c r="M27" s="145">
        <f t="shared" si="8"/>
        <v>0</v>
      </c>
      <c r="N27" s="245"/>
      <c r="O27" s="194">
        <f t="shared" si="9"/>
        <v>0</v>
      </c>
      <c r="P27" s="208"/>
      <c r="Q27" s="184">
        <f t="shared" si="10"/>
        <v>0</v>
      </c>
      <c r="R27" s="180"/>
      <c r="S27" s="185">
        <f t="shared" si="11"/>
        <v>0</v>
      </c>
      <c r="T27" s="251"/>
      <c r="U27" s="145">
        <f t="shared" si="0"/>
        <v>0</v>
      </c>
      <c r="V27" s="188"/>
      <c r="W27" s="194">
        <f t="shared" si="1"/>
        <v>0</v>
      </c>
      <c r="X27" s="122">
        <f t="shared" si="2"/>
        <v>630</v>
      </c>
      <c r="Y27" s="116">
        <f t="shared" si="3"/>
        <v>83865268</v>
      </c>
      <c r="AD27" s="321"/>
      <c r="AE27" s="326"/>
      <c r="AF27" s="326"/>
      <c r="AG27" s="322"/>
      <c r="AH27" s="321"/>
      <c r="AI27" s="321"/>
      <c r="AJ27" s="326"/>
      <c r="AK27" s="326"/>
      <c r="AL27" s="326"/>
      <c r="AM27" s="322"/>
    </row>
    <row r="28" spans="1:39" s="31" customFormat="1" x14ac:dyDescent="0.2">
      <c r="A28" s="80">
        <v>13156</v>
      </c>
      <c r="B28" s="81" t="s">
        <v>678</v>
      </c>
      <c r="C28" s="82" t="s">
        <v>322</v>
      </c>
      <c r="D28" s="197"/>
      <c r="E28" s="184">
        <f t="shared" si="4"/>
        <v>0</v>
      </c>
      <c r="F28" s="183"/>
      <c r="G28" s="198">
        <f t="shared" si="5"/>
        <v>0</v>
      </c>
      <c r="H28" s="284">
        <v>249</v>
      </c>
      <c r="I28" s="145">
        <f t="shared" si="6"/>
        <v>47354820</v>
      </c>
      <c r="J28" s="245">
        <v>395</v>
      </c>
      <c r="K28" s="158">
        <f t="shared" si="7"/>
        <v>37154490</v>
      </c>
      <c r="L28" s="251"/>
      <c r="M28" s="145">
        <f t="shared" si="8"/>
        <v>0</v>
      </c>
      <c r="N28" s="245"/>
      <c r="O28" s="194">
        <f t="shared" si="9"/>
        <v>0</v>
      </c>
      <c r="P28" s="208"/>
      <c r="Q28" s="184">
        <f t="shared" si="10"/>
        <v>0</v>
      </c>
      <c r="R28" s="180"/>
      <c r="S28" s="185">
        <f t="shared" si="11"/>
        <v>0</v>
      </c>
      <c r="T28" s="251"/>
      <c r="U28" s="145">
        <f t="shared" si="0"/>
        <v>0</v>
      </c>
      <c r="V28" s="188"/>
      <c r="W28" s="194">
        <f t="shared" si="1"/>
        <v>0</v>
      </c>
      <c r="X28" s="122">
        <f t="shared" si="2"/>
        <v>644</v>
      </c>
      <c r="Y28" s="116">
        <f t="shared" si="3"/>
        <v>84509310</v>
      </c>
      <c r="AD28" s="321"/>
      <c r="AE28" s="326"/>
      <c r="AF28" s="326"/>
      <c r="AG28" s="322"/>
      <c r="AH28" s="321"/>
      <c r="AI28" s="321"/>
      <c r="AJ28" s="326"/>
      <c r="AK28" s="326"/>
      <c r="AL28" s="326"/>
      <c r="AM28" s="322"/>
    </row>
    <row r="29" spans="1:39" s="31" customFormat="1" x14ac:dyDescent="0.2">
      <c r="A29" s="80">
        <v>13157</v>
      </c>
      <c r="B29" s="81" t="s">
        <v>680</v>
      </c>
      <c r="C29" s="82" t="s">
        <v>323</v>
      </c>
      <c r="D29" s="251">
        <v>651</v>
      </c>
      <c r="E29" s="145">
        <f t="shared" si="4"/>
        <v>123807180</v>
      </c>
      <c r="F29" s="245">
        <v>857</v>
      </c>
      <c r="G29" s="194">
        <f t="shared" si="5"/>
        <v>80611134</v>
      </c>
      <c r="H29" s="235"/>
      <c r="I29" s="145">
        <f t="shared" si="6"/>
        <v>0</v>
      </c>
      <c r="J29" s="227"/>
      <c r="K29" s="158">
        <f t="shared" si="7"/>
        <v>0</v>
      </c>
      <c r="L29" s="251"/>
      <c r="M29" s="145">
        <f t="shared" si="8"/>
        <v>0</v>
      </c>
      <c r="N29" s="245"/>
      <c r="O29" s="194">
        <f t="shared" si="9"/>
        <v>0</v>
      </c>
      <c r="P29" s="284">
        <v>110</v>
      </c>
      <c r="Q29" s="145">
        <f t="shared" si="10"/>
        <v>20919800</v>
      </c>
      <c r="R29" s="245">
        <v>39</v>
      </c>
      <c r="S29" s="158">
        <f t="shared" si="11"/>
        <v>3668418</v>
      </c>
      <c r="T29" s="251">
        <v>299</v>
      </c>
      <c r="U29" s="145">
        <f t="shared" si="0"/>
        <v>56863820</v>
      </c>
      <c r="V29" s="188">
        <v>182</v>
      </c>
      <c r="W29" s="194">
        <f t="shared" si="1"/>
        <v>17119284</v>
      </c>
      <c r="X29" s="122">
        <f t="shared" si="2"/>
        <v>2138</v>
      </c>
      <c r="Y29" s="116">
        <f t="shared" si="3"/>
        <v>302989636</v>
      </c>
      <c r="AD29" s="321"/>
      <c r="AE29" s="327"/>
      <c r="AF29" s="327"/>
      <c r="AG29" s="322"/>
      <c r="AH29" s="321"/>
      <c r="AI29" s="321"/>
      <c r="AJ29" s="327"/>
      <c r="AK29" s="327"/>
      <c r="AL29" s="327"/>
      <c r="AM29" s="322"/>
    </row>
    <row r="30" spans="1:39" s="31" customFormat="1" x14ac:dyDescent="0.2">
      <c r="A30" s="80">
        <v>13158</v>
      </c>
      <c r="B30" s="81" t="s">
        <v>681</v>
      </c>
      <c r="C30" s="82" t="s">
        <v>324</v>
      </c>
      <c r="D30" s="251">
        <v>442</v>
      </c>
      <c r="E30" s="145">
        <f t="shared" si="4"/>
        <v>84059560</v>
      </c>
      <c r="F30" s="245">
        <v>399</v>
      </c>
      <c r="G30" s="194">
        <f t="shared" si="5"/>
        <v>37530738</v>
      </c>
      <c r="H30" s="284">
        <v>217</v>
      </c>
      <c r="I30" s="145">
        <f t="shared" si="6"/>
        <v>41269060</v>
      </c>
      <c r="J30" s="245">
        <v>229</v>
      </c>
      <c r="K30" s="158">
        <f t="shared" si="7"/>
        <v>21540198</v>
      </c>
      <c r="L30" s="251"/>
      <c r="M30" s="145">
        <f t="shared" si="8"/>
        <v>0</v>
      </c>
      <c r="N30" s="245"/>
      <c r="O30" s="194">
        <f t="shared" si="9"/>
        <v>0</v>
      </c>
      <c r="P30" s="284">
        <v>79</v>
      </c>
      <c r="Q30" s="145">
        <f t="shared" si="10"/>
        <v>15024220</v>
      </c>
      <c r="R30" s="245">
        <v>22</v>
      </c>
      <c r="S30" s="158">
        <f t="shared" si="11"/>
        <v>2069364</v>
      </c>
      <c r="T30" s="251"/>
      <c r="U30" s="145">
        <f t="shared" si="0"/>
        <v>0</v>
      </c>
      <c r="V30" s="188"/>
      <c r="W30" s="194">
        <f t="shared" si="1"/>
        <v>0</v>
      </c>
      <c r="X30" s="122">
        <f t="shared" si="2"/>
        <v>1388</v>
      </c>
      <c r="Y30" s="116">
        <f t="shared" si="3"/>
        <v>201493140</v>
      </c>
      <c r="AD30" s="321"/>
      <c r="AE30" s="326"/>
      <c r="AF30" s="326"/>
      <c r="AG30" s="322"/>
      <c r="AH30" s="321"/>
      <c r="AI30" s="321"/>
      <c r="AJ30" s="327"/>
      <c r="AK30" s="327"/>
      <c r="AL30" s="327"/>
      <c r="AM30" s="322"/>
    </row>
    <row r="31" spans="1:39" s="31" customFormat="1" x14ac:dyDescent="0.2">
      <c r="A31" s="80">
        <v>13159</v>
      </c>
      <c r="B31" s="81" t="s">
        <v>709</v>
      </c>
      <c r="C31" s="82" t="s">
        <v>325</v>
      </c>
      <c r="D31" s="251">
        <v>626</v>
      </c>
      <c r="E31" s="145">
        <f t="shared" si="4"/>
        <v>119052680</v>
      </c>
      <c r="F31" s="245">
        <v>897</v>
      </c>
      <c r="G31" s="194">
        <f t="shared" si="5"/>
        <v>84373614</v>
      </c>
      <c r="H31" s="284">
        <v>162</v>
      </c>
      <c r="I31" s="145">
        <f t="shared" si="6"/>
        <v>30809160</v>
      </c>
      <c r="J31" s="245">
        <v>261</v>
      </c>
      <c r="K31" s="158">
        <f t="shared" si="7"/>
        <v>24550182</v>
      </c>
      <c r="L31" s="251">
        <v>145</v>
      </c>
      <c r="M31" s="145">
        <f t="shared" si="8"/>
        <v>27576100</v>
      </c>
      <c r="N31" s="245">
        <v>57</v>
      </c>
      <c r="O31" s="194">
        <f t="shared" si="9"/>
        <v>5361534</v>
      </c>
      <c r="P31" s="284">
        <v>60</v>
      </c>
      <c r="Q31" s="145">
        <f t="shared" si="10"/>
        <v>11410800</v>
      </c>
      <c r="R31" s="245">
        <v>11</v>
      </c>
      <c r="S31" s="158">
        <f t="shared" si="11"/>
        <v>1034682</v>
      </c>
      <c r="T31" s="251">
        <v>271</v>
      </c>
      <c r="U31" s="145">
        <f t="shared" si="0"/>
        <v>51538780</v>
      </c>
      <c r="V31" s="188">
        <v>159</v>
      </c>
      <c r="W31" s="194">
        <f t="shared" si="1"/>
        <v>14955858</v>
      </c>
      <c r="X31" s="122">
        <f t="shared" si="2"/>
        <v>2649</v>
      </c>
      <c r="Y31" s="116">
        <f t="shared" si="3"/>
        <v>370663390</v>
      </c>
      <c r="AD31" s="321"/>
      <c r="AE31" s="327"/>
      <c r="AF31" s="327"/>
      <c r="AG31" s="322"/>
      <c r="AH31" s="321"/>
      <c r="AI31" s="321"/>
      <c r="AJ31" s="327"/>
      <c r="AK31" s="327"/>
      <c r="AL31" s="327"/>
      <c r="AM31" s="322"/>
    </row>
    <row r="32" spans="1:39" s="31" customFormat="1" x14ac:dyDescent="0.2">
      <c r="A32" s="80">
        <v>13160</v>
      </c>
      <c r="B32" s="81" t="s">
        <v>688</v>
      </c>
      <c r="C32" s="82" t="s">
        <v>326</v>
      </c>
      <c r="D32" s="251">
        <v>105</v>
      </c>
      <c r="E32" s="145">
        <f t="shared" si="4"/>
        <v>19968900</v>
      </c>
      <c r="F32" s="245">
        <v>177</v>
      </c>
      <c r="G32" s="194">
        <f t="shared" si="5"/>
        <v>16648974</v>
      </c>
      <c r="H32" s="284">
        <v>38</v>
      </c>
      <c r="I32" s="145">
        <f t="shared" si="6"/>
        <v>7226840</v>
      </c>
      <c r="J32" s="245">
        <v>55</v>
      </c>
      <c r="K32" s="158">
        <f t="shared" si="7"/>
        <v>5173410</v>
      </c>
      <c r="L32" s="251"/>
      <c r="M32" s="145">
        <f t="shared" si="8"/>
        <v>0</v>
      </c>
      <c r="N32" s="245"/>
      <c r="O32" s="194">
        <f t="shared" si="9"/>
        <v>0</v>
      </c>
      <c r="P32" s="161"/>
      <c r="Q32" s="145">
        <f t="shared" si="10"/>
        <v>0</v>
      </c>
      <c r="R32" s="245"/>
      <c r="S32" s="158">
        <f t="shared" si="11"/>
        <v>0</v>
      </c>
      <c r="T32" s="251">
        <v>362</v>
      </c>
      <c r="U32" s="145">
        <f t="shared" si="0"/>
        <v>68845160</v>
      </c>
      <c r="V32" s="188">
        <v>144</v>
      </c>
      <c r="W32" s="194">
        <f t="shared" si="1"/>
        <v>13544928</v>
      </c>
      <c r="X32" s="122">
        <f t="shared" si="2"/>
        <v>881</v>
      </c>
      <c r="Y32" s="116">
        <f t="shared" si="3"/>
        <v>131408212</v>
      </c>
      <c r="AD32" s="321"/>
      <c r="AE32" s="327"/>
      <c r="AF32" s="327"/>
      <c r="AG32" s="322"/>
      <c r="AH32" s="321"/>
      <c r="AI32" s="321"/>
      <c r="AJ32" s="327"/>
      <c r="AK32" s="327"/>
      <c r="AL32" s="327"/>
      <c r="AM32" s="322"/>
    </row>
    <row r="33" spans="1:39" s="31" customFormat="1" x14ac:dyDescent="0.2">
      <c r="A33" s="80">
        <v>13161</v>
      </c>
      <c r="B33" s="81" t="s">
        <v>490</v>
      </c>
      <c r="C33" s="82" t="s">
        <v>327</v>
      </c>
      <c r="D33" s="251">
        <v>190</v>
      </c>
      <c r="E33" s="145">
        <f t="shared" si="4"/>
        <v>36134200</v>
      </c>
      <c r="F33" s="245">
        <v>200</v>
      </c>
      <c r="G33" s="194">
        <f t="shared" si="5"/>
        <v>18812400</v>
      </c>
      <c r="H33" s="284">
        <v>111</v>
      </c>
      <c r="I33" s="145">
        <f t="shared" si="6"/>
        <v>21109980</v>
      </c>
      <c r="J33" s="245">
        <v>117</v>
      </c>
      <c r="K33" s="158">
        <f t="shared" si="7"/>
        <v>11005254</v>
      </c>
      <c r="L33" s="251"/>
      <c r="M33" s="145">
        <f t="shared" si="8"/>
        <v>0</v>
      </c>
      <c r="N33" s="245"/>
      <c r="O33" s="194">
        <f t="shared" si="9"/>
        <v>0</v>
      </c>
      <c r="P33" s="284">
        <v>6</v>
      </c>
      <c r="Q33" s="145">
        <f t="shared" si="10"/>
        <v>1141080</v>
      </c>
      <c r="R33" s="245">
        <v>3</v>
      </c>
      <c r="S33" s="158">
        <f t="shared" si="11"/>
        <v>282186</v>
      </c>
      <c r="T33" s="251">
        <v>71</v>
      </c>
      <c r="U33" s="145">
        <f t="shared" si="0"/>
        <v>13502780</v>
      </c>
      <c r="V33" s="188">
        <v>155</v>
      </c>
      <c r="W33" s="194">
        <f t="shared" si="1"/>
        <v>14579610</v>
      </c>
      <c r="X33" s="122">
        <f t="shared" si="2"/>
        <v>853</v>
      </c>
      <c r="Y33" s="116">
        <f t="shared" si="3"/>
        <v>116567490</v>
      </c>
      <c r="AD33" s="321"/>
      <c r="AE33" s="327"/>
      <c r="AF33" s="327"/>
      <c r="AG33" s="322"/>
      <c r="AH33" s="321"/>
      <c r="AI33" s="321"/>
      <c r="AJ33" s="327"/>
      <c r="AK33" s="327"/>
      <c r="AL33" s="327"/>
      <c r="AM33" s="322"/>
    </row>
    <row r="34" spans="1:39" s="31" customFormat="1" x14ac:dyDescent="0.2">
      <c r="A34" s="80">
        <v>13162</v>
      </c>
      <c r="B34" s="81" t="s">
        <v>704</v>
      </c>
      <c r="C34" s="82" t="s">
        <v>328</v>
      </c>
      <c r="D34" s="251">
        <v>471</v>
      </c>
      <c r="E34" s="145">
        <f t="shared" si="4"/>
        <v>89574780</v>
      </c>
      <c r="F34" s="245">
        <v>304</v>
      </c>
      <c r="G34" s="194">
        <f t="shared" si="5"/>
        <v>28594848</v>
      </c>
      <c r="H34" s="284">
        <v>184</v>
      </c>
      <c r="I34" s="145">
        <f t="shared" si="6"/>
        <v>34993120</v>
      </c>
      <c r="J34" s="245">
        <v>302</v>
      </c>
      <c r="K34" s="158">
        <f t="shared" si="7"/>
        <v>28406724</v>
      </c>
      <c r="L34" s="251"/>
      <c r="M34" s="145">
        <f t="shared" si="8"/>
        <v>0</v>
      </c>
      <c r="N34" s="245"/>
      <c r="O34" s="194">
        <f t="shared" si="9"/>
        <v>0</v>
      </c>
      <c r="P34" s="284">
        <v>171</v>
      </c>
      <c r="Q34" s="145">
        <f t="shared" si="10"/>
        <v>32520780</v>
      </c>
      <c r="R34" s="245">
        <v>59</v>
      </c>
      <c r="S34" s="158">
        <f t="shared" si="11"/>
        <v>5549658</v>
      </c>
      <c r="T34" s="251">
        <v>183</v>
      </c>
      <c r="U34" s="145">
        <f t="shared" si="0"/>
        <v>34802940</v>
      </c>
      <c r="V34" s="188">
        <v>97</v>
      </c>
      <c r="W34" s="194">
        <f t="shared" si="1"/>
        <v>9124014</v>
      </c>
      <c r="X34" s="122">
        <f t="shared" si="2"/>
        <v>1771</v>
      </c>
      <c r="Y34" s="116">
        <f t="shared" si="3"/>
        <v>263566864</v>
      </c>
      <c r="AD34" s="321"/>
      <c r="AE34" s="327"/>
      <c r="AF34" s="327"/>
      <c r="AG34" s="322"/>
      <c r="AH34" s="321"/>
      <c r="AI34" s="321"/>
      <c r="AJ34" s="327"/>
      <c r="AK34" s="327"/>
      <c r="AL34" s="327"/>
      <c r="AM34" s="322"/>
    </row>
    <row r="35" spans="1:39" s="31" customFormat="1" x14ac:dyDescent="0.2">
      <c r="A35" s="80">
        <v>13163</v>
      </c>
      <c r="B35" s="81" t="s">
        <v>701</v>
      </c>
      <c r="C35" s="82" t="s">
        <v>329</v>
      </c>
      <c r="D35" s="251"/>
      <c r="E35" s="145">
        <f t="shared" si="4"/>
        <v>0</v>
      </c>
      <c r="F35" s="245"/>
      <c r="G35" s="194">
        <f t="shared" si="5"/>
        <v>0</v>
      </c>
      <c r="H35" s="284">
        <v>146</v>
      </c>
      <c r="I35" s="145">
        <f t="shared" si="6"/>
        <v>27766280</v>
      </c>
      <c r="J35" s="245">
        <v>284</v>
      </c>
      <c r="K35" s="158">
        <f t="shared" si="7"/>
        <v>26713608</v>
      </c>
      <c r="L35" s="251"/>
      <c r="M35" s="145">
        <f t="shared" si="8"/>
        <v>0</v>
      </c>
      <c r="N35" s="245"/>
      <c r="O35" s="194">
        <f t="shared" si="9"/>
        <v>0</v>
      </c>
      <c r="P35" s="284"/>
      <c r="Q35" s="145">
        <f t="shared" si="10"/>
        <v>0</v>
      </c>
      <c r="R35" s="245"/>
      <c r="S35" s="158">
        <f t="shared" si="11"/>
        <v>0</v>
      </c>
      <c r="T35" s="251">
        <v>163</v>
      </c>
      <c r="U35" s="145">
        <f t="shared" si="0"/>
        <v>30999340</v>
      </c>
      <c r="V35" s="188">
        <v>140</v>
      </c>
      <c r="W35" s="194">
        <f t="shared" si="1"/>
        <v>13168680</v>
      </c>
      <c r="X35" s="122">
        <f t="shared" si="2"/>
        <v>733</v>
      </c>
      <c r="Y35" s="116">
        <f t="shared" si="3"/>
        <v>98647908</v>
      </c>
      <c r="AD35" s="321"/>
      <c r="AE35" s="327"/>
      <c r="AF35" s="327"/>
      <c r="AG35" s="322"/>
      <c r="AH35" s="321"/>
      <c r="AI35" s="321"/>
      <c r="AJ35" s="326"/>
      <c r="AK35" s="326"/>
      <c r="AL35" s="326"/>
      <c r="AM35" s="322"/>
    </row>
    <row r="36" spans="1:39" s="31" customFormat="1" x14ac:dyDescent="0.2">
      <c r="A36" s="80">
        <v>13164</v>
      </c>
      <c r="B36" s="81" t="s">
        <v>699</v>
      </c>
      <c r="C36" s="82" t="s">
        <v>330</v>
      </c>
      <c r="D36" s="251">
        <v>570</v>
      </c>
      <c r="E36" s="145">
        <f t="shared" si="4"/>
        <v>108402600</v>
      </c>
      <c r="F36" s="245">
        <v>498</v>
      </c>
      <c r="G36" s="194">
        <f t="shared" si="5"/>
        <v>46842876</v>
      </c>
      <c r="H36" s="284">
        <v>316</v>
      </c>
      <c r="I36" s="145">
        <f t="shared" si="6"/>
        <v>60096880</v>
      </c>
      <c r="J36" s="245">
        <v>303</v>
      </c>
      <c r="K36" s="158">
        <f t="shared" si="7"/>
        <v>28500786</v>
      </c>
      <c r="L36" s="251"/>
      <c r="M36" s="145">
        <f t="shared" si="8"/>
        <v>0</v>
      </c>
      <c r="N36" s="245"/>
      <c r="O36" s="194">
        <f t="shared" si="9"/>
        <v>0</v>
      </c>
      <c r="P36" s="284">
        <v>129</v>
      </c>
      <c r="Q36" s="145">
        <f t="shared" si="10"/>
        <v>24533220</v>
      </c>
      <c r="R36" s="245">
        <v>35</v>
      </c>
      <c r="S36" s="158">
        <f t="shared" si="11"/>
        <v>3292170</v>
      </c>
      <c r="T36" s="251"/>
      <c r="U36" s="145">
        <f t="shared" si="0"/>
        <v>0</v>
      </c>
      <c r="V36" s="188"/>
      <c r="W36" s="194">
        <f t="shared" si="1"/>
        <v>0</v>
      </c>
      <c r="X36" s="122">
        <f t="shared" si="2"/>
        <v>1851</v>
      </c>
      <c r="Y36" s="116">
        <f t="shared" si="3"/>
        <v>271668532</v>
      </c>
      <c r="AD36" s="321"/>
      <c r="AE36" s="326"/>
      <c r="AF36" s="326"/>
      <c r="AG36" s="322"/>
      <c r="AH36" s="321"/>
      <c r="AI36" s="321"/>
      <c r="AJ36" s="327"/>
      <c r="AK36" s="327"/>
      <c r="AL36" s="327"/>
      <c r="AM36" s="322"/>
    </row>
    <row r="37" spans="1:39" s="31" customFormat="1" x14ac:dyDescent="0.2">
      <c r="A37" s="80">
        <v>13165</v>
      </c>
      <c r="B37" s="81" t="s">
        <v>679</v>
      </c>
      <c r="C37" s="82" t="s">
        <v>331</v>
      </c>
      <c r="D37" s="251">
        <v>903</v>
      </c>
      <c r="E37" s="145">
        <f t="shared" si="4"/>
        <v>171732540</v>
      </c>
      <c r="F37" s="245">
        <v>574</v>
      </c>
      <c r="G37" s="194">
        <f t="shared" si="5"/>
        <v>53991588</v>
      </c>
      <c r="H37" s="284"/>
      <c r="I37" s="145">
        <f t="shared" si="6"/>
        <v>0</v>
      </c>
      <c r="J37" s="245"/>
      <c r="K37" s="158">
        <f t="shared" si="7"/>
        <v>0</v>
      </c>
      <c r="L37" s="251"/>
      <c r="M37" s="145">
        <f t="shared" si="8"/>
        <v>0</v>
      </c>
      <c r="N37" s="245"/>
      <c r="O37" s="194">
        <f t="shared" si="9"/>
        <v>0</v>
      </c>
      <c r="P37" s="284"/>
      <c r="Q37" s="145">
        <f t="shared" si="10"/>
        <v>0</v>
      </c>
      <c r="R37" s="245"/>
      <c r="S37" s="158">
        <f t="shared" si="11"/>
        <v>0</v>
      </c>
      <c r="T37" s="251"/>
      <c r="U37" s="145">
        <f t="shared" si="0"/>
        <v>0</v>
      </c>
      <c r="V37" s="188"/>
      <c r="W37" s="194">
        <f t="shared" si="1"/>
        <v>0</v>
      </c>
      <c r="X37" s="122">
        <f t="shared" si="2"/>
        <v>1477</v>
      </c>
      <c r="Y37" s="116">
        <f t="shared" si="3"/>
        <v>225724128</v>
      </c>
      <c r="AD37" s="321"/>
      <c r="AE37" s="326"/>
      <c r="AF37" s="326"/>
      <c r="AG37" s="322"/>
      <c r="AH37" s="321"/>
      <c r="AI37" s="321"/>
      <c r="AJ37" s="327"/>
      <c r="AK37" s="327"/>
      <c r="AL37" s="327"/>
      <c r="AM37" s="322"/>
    </row>
    <row r="38" spans="1:39" s="31" customFormat="1" x14ac:dyDescent="0.2">
      <c r="A38" s="80">
        <v>13166</v>
      </c>
      <c r="B38" s="81" t="s">
        <v>694</v>
      </c>
      <c r="C38" s="82" t="s">
        <v>332</v>
      </c>
      <c r="D38" s="251">
        <v>268</v>
      </c>
      <c r="E38" s="145">
        <f t="shared" si="4"/>
        <v>50968240</v>
      </c>
      <c r="F38" s="245">
        <v>294</v>
      </c>
      <c r="G38" s="194">
        <f t="shared" si="5"/>
        <v>27654228</v>
      </c>
      <c r="H38" s="235"/>
      <c r="I38" s="145">
        <f t="shared" si="6"/>
        <v>0</v>
      </c>
      <c r="J38" s="227"/>
      <c r="K38" s="158">
        <f t="shared" si="7"/>
        <v>0</v>
      </c>
      <c r="L38" s="251"/>
      <c r="M38" s="145">
        <f t="shared" si="8"/>
        <v>0</v>
      </c>
      <c r="N38" s="245"/>
      <c r="O38" s="194">
        <f t="shared" si="9"/>
        <v>0</v>
      </c>
      <c r="P38" s="284">
        <v>115</v>
      </c>
      <c r="Q38" s="145">
        <f t="shared" si="10"/>
        <v>21870700</v>
      </c>
      <c r="R38" s="245">
        <v>7</v>
      </c>
      <c r="S38" s="158">
        <f t="shared" si="11"/>
        <v>658434</v>
      </c>
      <c r="T38" s="251"/>
      <c r="U38" s="145">
        <f t="shared" si="0"/>
        <v>0</v>
      </c>
      <c r="V38" s="188"/>
      <c r="W38" s="194">
        <f t="shared" si="1"/>
        <v>0</v>
      </c>
      <c r="X38" s="122">
        <f t="shared" si="2"/>
        <v>684</v>
      </c>
      <c r="Y38" s="116">
        <f t="shared" si="3"/>
        <v>101151602</v>
      </c>
      <c r="AD38" s="321"/>
      <c r="AE38" s="326"/>
      <c r="AF38" s="326"/>
      <c r="AG38" s="322"/>
      <c r="AH38" s="321"/>
      <c r="AI38" s="321"/>
      <c r="AJ38" s="327"/>
      <c r="AK38" s="327"/>
      <c r="AL38" s="327"/>
      <c r="AM38" s="322"/>
    </row>
    <row r="39" spans="1:39" s="31" customFormat="1" x14ac:dyDescent="0.2">
      <c r="A39" s="80">
        <v>13167</v>
      </c>
      <c r="B39" s="81" t="s">
        <v>682</v>
      </c>
      <c r="C39" s="82" t="s">
        <v>333</v>
      </c>
      <c r="D39" s="251">
        <v>312</v>
      </c>
      <c r="E39" s="145">
        <f t="shared" si="4"/>
        <v>59336160</v>
      </c>
      <c r="F39" s="245">
        <v>309</v>
      </c>
      <c r="G39" s="194">
        <f t="shared" si="5"/>
        <v>29065158</v>
      </c>
      <c r="H39" s="284">
        <v>134</v>
      </c>
      <c r="I39" s="145">
        <f t="shared" si="6"/>
        <v>25484120</v>
      </c>
      <c r="J39" s="245">
        <v>174</v>
      </c>
      <c r="K39" s="158">
        <f t="shared" si="7"/>
        <v>16366788</v>
      </c>
      <c r="L39" s="251"/>
      <c r="M39" s="145">
        <f t="shared" si="8"/>
        <v>0</v>
      </c>
      <c r="N39" s="245"/>
      <c r="O39" s="194">
        <f t="shared" si="9"/>
        <v>0</v>
      </c>
      <c r="P39" s="284">
        <v>88</v>
      </c>
      <c r="Q39" s="145">
        <f t="shared" si="10"/>
        <v>16735840</v>
      </c>
      <c r="R39" s="245">
        <v>3</v>
      </c>
      <c r="S39" s="158">
        <f t="shared" si="11"/>
        <v>282186</v>
      </c>
      <c r="T39" s="251"/>
      <c r="U39" s="145">
        <f t="shared" si="0"/>
        <v>0</v>
      </c>
      <c r="V39" s="188"/>
      <c r="W39" s="194">
        <f t="shared" si="1"/>
        <v>0</v>
      </c>
      <c r="X39" s="122">
        <f t="shared" si="2"/>
        <v>1020</v>
      </c>
      <c r="Y39" s="116">
        <f t="shared" si="3"/>
        <v>147270252</v>
      </c>
      <c r="AD39" s="321"/>
      <c r="AE39" s="326"/>
      <c r="AF39" s="326"/>
      <c r="AG39" s="322"/>
      <c r="AH39" s="321"/>
      <c r="AI39" s="321"/>
      <c r="AJ39" s="327"/>
      <c r="AK39" s="327"/>
      <c r="AL39" s="327"/>
      <c r="AM39" s="322"/>
    </row>
    <row r="40" spans="1:39" s="31" customFormat="1" x14ac:dyDescent="0.2">
      <c r="A40" s="80">
        <v>13201</v>
      </c>
      <c r="B40" s="81" t="s">
        <v>692</v>
      </c>
      <c r="C40" s="82" t="s">
        <v>334</v>
      </c>
      <c r="D40" s="251">
        <v>650</v>
      </c>
      <c r="E40" s="145">
        <f t="shared" si="4"/>
        <v>123617000</v>
      </c>
      <c r="F40" s="245">
        <v>727</v>
      </c>
      <c r="G40" s="194">
        <f t="shared" si="5"/>
        <v>68383074</v>
      </c>
      <c r="H40" s="284">
        <v>347</v>
      </c>
      <c r="I40" s="145">
        <f t="shared" si="6"/>
        <v>65992460</v>
      </c>
      <c r="J40" s="245">
        <v>239</v>
      </c>
      <c r="K40" s="158">
        <f t="shared" si="7"/>
        <v>22480818</v>
      </c>
      <c r="L40" s="251"/>
      <c r="M40" s="145">
        <f t="shared" si="8"/>
        <v>0</v>
      </c>
      <c r="N40" s="245"/>
      <c r="O40" s="194">
        <f t="shared" si="9"/>
        <v>0</v>
      </c>
      <c r="P40" s="284">
        <v>203</v>
      </c>
      <c r="Q40" s="145">
        <f t="shared" si="10"/>
        <v>38606540</v>
      </c>
      <c r="R40" s="245">
        <v>73</v>
      </c>
      <c r="S40" s="158">
        <f t="shared" si="11"/>
        <v>6866526</v>
      </c>
      <c r="T40" s="251"/>
      <c r="U40" s="145">
        <f t="shared" si="0"/>
        <v>0</v>
      </c>
      <c r="V40" s="188"/>
      <c r="W40" s="194">
        <f t="shared" si="1"/>
        <v>0</v>
      </c>
      <c r="X40" s="122">
        <f t="shared" si="2"/>
        <v>2239</v>
      </c>
      <c r="Y40" s="116">
        <f t="shared" si="3"/>
        <v>325946418</v>
      </c>
      <c r="AD40" s="321"/>
      <c r="AE40" s="326"/>
      <c r="AF40" s="326"/>
      <c r="AG40" s="322"/>
      <c r="AH40" s="321"/>
      <c r="AI40" s="321"/>
      <c r="AJ40" s="327"/>
      <c r="AK40" s="327"/>
      <c r="AL40" s="327"/>
      <c r="AM40" s="322"/>
    </row>
    <row r="41" spans="1:39" s="31" customFormat="1" x14ac:dyDescent="0.2">
      <c r="A41" s="80">
        <v>13202</v>
      </c>
      <c r="B41" s="81" t="s">
        <v>693</v>
      </c>
      <c r="C41" s="82" t="s">
        <v>335</v>
      </c>
      <c r="D41" s="251">
        <v>319</v>
      </c>
      <c r="E41" s="145">
        <f t="shared" si="4"/>
        <v>60667420</v>
      </c>
      <c r="F41" s="245">
        <v>372</v>
      </c>
      <c r="G41" s="194">
        <f t="shared" si="5"/>
        <v>34991064</v>
      </c>
      <c r="H41" s="284">
        <v>320</v>
      </c>
      <c r="I41" s="145">
        <f t="shared" si="6"/>
        <v>60857600</v>
      </c>
      <c r="J41" s="245">
        <v>242</v>
      </c>
      <c r="K41" s="158">
        <f t="shared" si="7"/>
        <v>22763004</v>
      </c>
      <c r="L41" s="251"/>
      <c r="M41" s="145">
        <f t="shared" si="8"/>
        <v>0</v>
      </c>
      <c r="N41" s="245"/>
      <c r="O41" s="194">
        <f t="shared" si="9"/>
        <v>0</v>
      </c>
      <c r="P41" s="284">
        <v>123</v>
      </c>
      <c r="Q41" s="145">
        <f t="shared" si="10"/>
        <v>23392140</v>
      </c>
      <c r="R41" s="245">
        <v>12</v>
      </c>
      <c r="S41" s="158">
        <f t="shared" si="11"/>
        <v>1128744</v>
      </c>
      <c r="T41" s="251">
        <v>64</v>
      </c>
      <c r="U41" s="145">
        <f t="shared" si="0"/>
        <v>12171520</v>
      </c>
      <c r="V41" s="188">
        <v>50</v>
      </c>
      <c r="W41" s="194">
        <f t="shared" si="1"/>
        <v>4703100</v>
      </c>
      <c r="X41" s="122">
        <f t="shared" si="2"/>
        <v>1502</v>
      </c>
      <c r="Y41" s="116">
        <f t="shared" si="3"/>
        <v>220674592</v>
      </c>
      <c r="AD41" s="321"/>
      <c r="AE41" s="327"/>
      <c r="AF41" s="327"/>
      <c r="AG41" s="322"/>
      <c r="AH41" s="321"/>
      <c r="AI41" s="321"/>
      <c r="AJ41" s="327"/>
      <c r="AK41" s="327"/>
      <c r="AL41" s="327"/>
      <c r="AM41" s="322"/>
    </row>
    <row r="42" spans="1:39" s="31" customFormat="1" x14ac:dyDescent="0.2">
      <c r="A42" s="80">
        <v>13203</v>
      </c>
      <c r="B42" s="81" t="s">
        <v>716</v>
      </c>
      <c r="C42" s="82" t="s">
        <v>336</v>
      </c>
      <c r="D42" s="251">
        <v>136</v>
      </c>
      <c r="E42" s="145">
        <f t="shared" si="4"/>
        <v>25864480</v>
      </c>
      <c r="F42" s="245">
        <v>189</v>
      </c>
      <c r="G42" s="194">
        <f t="shared" si="5"/>
        <v>17777718</v>
      </c>
      <c r="H42" s="284">
        <v>48</v>
      </c>
      <c r="I42" s="145">
        <f t="shared" si="6"/>
        <v>9128640</v>
      </c>
      <c r="J42" s="245">
        <v>56</v>
      </c>
      <c r="K42" s="158">
        <f t="shared" si="7"/>
        <v>5267472</v>
      </c>
      <c r="L42" s="251"/>
      <c r="M42" s="145">
        <f t="shared" si="8"/>
        <v>0</v>
      </c>
      <c r="N42" s="245"/>
      <c r="O42" s="194">
        <f t="shared" si="9"/>
        <v>0</v>
      </c>
      <c r="P42" s="284">
        <v>33</v>
      </c>
      <c r="Q42" s="145">
        <f t="shared" si="10"/>
        <v>6275940</v>
      </c>
      <c r="R42" s="245">
        <v>6</v>
      </c>
      <c r="S42" s="158">
        <f t="shared" si="11"/>
        <v>564372</v>
      </c>
      <c r="T42" s="251">
        <v>51</v>
      </c>
      <c r="U42" s="145">
        <f t="shared" si="0"/>
        <v>9699180</v>
      </c>
      <c r="V42" s="188">
        <v>16</v>
      </c>
      <c r="W42" s="194">
        <f t="shared" si="1"/>
        <v>1504992</v>
      </c>
      <c r="X42" s="122">
        <f t="shared" si="2"/>
        <v>535</v>
      </c>
      <c r="Y42" s="116">
        <f t="shared" si="3"/>
        <v>76082794</v>
      </c>
      <c r="AD42" s="321"/>
      <c r="AE42" s="327"/>
      <c r="AF42" s="327"/>
      <c r="AG42" s="322"/>
      <c r="AH42" s="321"/>
      <c r="AI42" s="321"/>
      <c r="AJ42" s="327"/>
      <c r="AK42" s="327"/>
      <c r="AL42" s="327"/>
      <c r="AM42" s="322"/>
    </row>
    <row r="43" spans="1:39" s="31" customFormat="1" x14ac:dyDescent="0.2">
      <c r="A43" s="80">
        <v>13301</v>
      </c>
      <c r="B43" s="81" t="s">
        <v>689</v>
      </c>
      <c r="C43" s="82" t="s">
        <v>337</v>
      </c>
      <c r="D43" s="251">
        <v>841</v>
      </c>
      <c r="E43" s="145">
        <f t="shared" si="4"/>
        <v>159941380</v>
      </c>
      <c r="F43" s="245">
        <v>1380</v>
      </c>
      <c r="G43" s="194">
        <f t="shared" si="5"/>
        <v>129805560</v>
      </c>
      <c r="H43" s="284">
        <v>600</v>
      </c>
      <c r="I43" s="145">
        <f t="shared" si="6"/>
        <v>114108000</v>
      </c>
      <c r="J43" s="245">
        <v>756</v>
      </c>
      <c r="K43" s="158">
        <f t="shared" si="7"/>
        <v>71110872</v>
      </c>
      <c r="L43" s="251"/>
      <c r="M43" s="145">
        <f t="shared" si="8"/>
        <v>0</v>
      </c>
      <c r="N43" s="245"/>
      <c r="O43" s="194">
        <f t="shared" si="9"/>
        <v>0</v>
      </c>
      <c r="P43" s="284">
        <v>640</v>
      </c>
      <c r="Q43" s="145">
        <f t="shared" si="10"/>
        <v>121715200</v>
      </c>
      <c r="R43" s="245">
        <v>227</v>
      </c>
      <c r="S43" s="158">
        <f t="shared" si="11"/>
        <v>21352074</v>
      </c>
      <c r="T43" s="251"/>
      <c r="U43" s="145">
        <f t="shared" si="0"/>
        <v>0</v>
      </c>
      <c r="V43" s="188"/>
      <c r="W43" s="194">
        <f t="shared" si="1"/>
        <v>0</v>
      </c>
      <c r="X43" s="122">
        <f t="shared" si="2"/>
        <v>4444</v>
      </c>
      <c r="Y43" s="116">
        <f t="shared" si="3"/>
        <v>618033086</v>
      </c>
      <c r="AD43" s="321"/>
      <c r="AE43" s="326"/>
      <c r="AF43" s="326"/>
      <c r="AG43" s="322"/>
      <c r="AH43" s="321"/>
      <c r="AI43" s="321"/>
      <c r="AJ43" s="327"/>
      <c r="AK43" s="327"/>
      <c r="AL43" s="327"/>
      <c r="AM43" s="322"/>
    </row>
    <row r="44" spans="1:39" s="31" customFormat="1" x14ac:dyDescent="0.2">
      <c r="A44" s="80">
        <v>13302</v>
      </c>
      <c r="B44" s="81" t="s">
        <v>690</v>
      </c>
      <c r="C44" s="82" t="s">
        <v>338</v>
      </c>
      <c r="D44" s="251">
        <v>131</v>
      </c>
      <c r="E44" s="145">
        <f t="shared" si="4"/>
        <v>24913580</v>
      </c>
      <c r="F44" s="245">
        <v>172</v>
      </c>
      <c r="G44" s="194">
        <f t="shared" si="5"/>
        <v>16178664</v>
      </c>
      <c r="H44" s="284">
        <v>64</v>
      </c>
      <c r="I44" s="145">
        <f t="shared" si="6"/>
        <v>12171520</v>
      </c>
      <c r="J44" s="245">
        <v>61</v>
      </c>
      <c r="K44" s="158">
        <f t="shared" si="7"/>
        <v>5737782</v>
      </c>
      <c r="L44" s="251"/>
      <c r="M44" s="145">
        <f t="shared" si="8"/>
        <v>0</v>
      </c>
      <c r="N44" s="245"/>
      <c r="O44" s="194">
        <f t="shared" si="9"/>
        <v>0</v>
      </c>
      <c r="P44" s="284">
        <v>88</v>
      </c>
      <c r="Q44" s="145">
        <f t="shared" si="10"/>
        <v>16735840</v>
      </c>
      <c r="R44" s="245">
        <v>6</v>
      </c>
      <c r="S44" s="158">
        <f t="shared" si="11"/>
        <v>564372</v>
      </c>
      <c r="T44" s="251">
        <v>61</v>
      </c>
      <c r="U44" s="145">
        <f t="shared" si="0"/>
        <v>11600980</v>
      </c>
      <c r="V44" s="188">
        <v>45</v>
      </c>
      <c r="W44" s="194">
        <f t="shared" si="1"/>
        <v>4232790</v>
      </c>
      <c r="X44" s="122">
        <f t="shared" si="2"/>
        <v>628</v>
      </c>
      <c r="Y44" s="116">
        <f t="shared" si="3"/>
        <v>92135528</v>
      </c>
      <c r="AD44" s="321"/>
      <c r="AE44" s="327"/>
      <c r="AF44" s="327"/>
      <c r="AG44" s="322"/>
      <c r="AH44" s="321"/>
      <c r="AI44" s="321"/>
      <c r="AJ44" s="327"/>
      <c r="AK44" s="327"/>
      <c r="AL44" s="327"/>
      <c r="AM44" s="322"/>
    </row>
    <row r="45" spans="1:39" s="31" customFormat="1" x14ac:dyDescent="0.2">
      <c r="A45" s="80">
        <v>13303</v>
      </c>
      <c r="B45" s="81" t="s">
        <v>691</v>
      </c>
      <c r="C45" s="82" t="s">
        <v>339</v>
      </c>
      <c r="D45" s="251">
        <v>135</v>
      </c>
      <c r="E45" s="145">
        <f t="shared" si="4"/>
        <v>25674300</v>
      </c>
      <c r="F45" s="245">
        <v>195</v>
      </c>
      <c r="G45" s="194">
        <f t="shared" si="5"/>
        <v>18342090</v>
      </c>
      <c r="H45" s="284">
        <v>15</v>
      </c>
      <c r="I45" s="145">
        <f t="shared" si="6"/>
        <v>2852700</v>
      </c>
      <c r="J45" s="245">
        <v>17</v>
      </c>
      <c r="K45" s="158">
        <f t="shared" si="7"/>
        <v>1599054</v>
      </c>
      <c r="L45" s="251"/>
      <c r="M45" s="145">
        <f t="shared" si="8"/>
        <v>0</v>
      </c>
      <c r="N45" s="245"/>
      <c r="O45" s="194">
        <f t="shared" si="9"/>
        <v>0</v>
      </c>
      <c r="P45" s="284">
        <v>38</v>
      </c>
      <c r="Q45" s="145">
        <f t="shared" si="10"/>
        <v>7226840</v>
      </c>
      <c r="R45" s="245">
        <v>17</v>
      </c>
      <c r="S45" s="158">
        <f t="shared" si="11"/>
        <v>1599054</v>
      </c>
      <c r="T45" s="251"/>
      <c r="U45" s="145">
        <f t="shared" si="0"/>
        <v>0</v>
      </c>
      <c r="V45" s="188"/>
      <c r="W45" s="194">
        <f t="shared" si="1"/>
        <v>0</v>
      </c>
      <c r="X45" s="122">
        <f t="shared" si="2"/>
        <v>417</v>
      </c>
      <c r="Y45" s="116">
        <f t="shared" si="3"/>
        <v>57294038</v>
      </c>
      <c r="AD45" s="321"/>
      <c r="AE45" s="326"/>
      <c r="AF45" s="326"/>
      <c r="AG45" s="322"/>
      <c r="AH45" s="321"/>
      <c r="AI45" s="321"/>
      <c r="AJ45" s="327"/>
      <c r="AK45" s="327"/>
      <c r="AL45" s="327"/>
      <c r="AM45" s="322"/>
    </row>
    <row r="46" spans="1:39" s="31" customFormat="1" x14ac:dyDescent="0.2">
      <c r="A46" s="80">
        <v>13401</v>
      </c>
      <c r="B46" s="81" t="s">
        <v>713</v>
      </c>
      <c r="C46" s="82" t="s">
        <v>340</v>
      </c>
      <c r="D46" s="251">
        <v>1435</v>
      </c>
      <c r="E46" s="145">
        <f t="shared" si="4"/>
        <v>272908300</v>
      </c>
      <c r="F46" s="245">
        <v>1336</v>
      </c>
      <c r="G46" s="194">
        <f t="shared" si="5"/>
        <v>125666832</v>
      </c>
      <c r="H46" s="284">
        <v>1108</v>
      </c>
      <c r="I46" s="145">
        <f t="shared" si="6"/>
        <v>210719440</v>
      </c>
      <c r="J46" s="245">
        <v>584</v>
      </c>
      <c r="K46" s="158">
        <f t="shared" si="7"/>
        <v>54932208</v>
      </c>
      <c r="L46" s="251"/>
      <c r="M46" s="145">
        <f t="shared" si="8"/>
        <v>0</v>
      </c>
      <c r="N46" s="245"/>
      <c r="O46" s="194">
        <f t="shared" si="9"/>
        <v>0</v>
      </c>
      <c r="P46" s="284">
        <v>284</v>
      </c>
      <c r="Q46" s="145">
        <f t="shared" si="10"/>
        <v>54011120</v>
      </c>
      <c r="R46" s="245">
        <v>75</v>
      </c>
      <c r="S46" s="158">
        <f t="shared" si="11"/>
        <v>7054650</v>
      </c>
      <c r="T46" s="251"/>
      <c r="U46" s="145">
        <f t="shared" si="0"/>
        <v>0</v>
      </c>
      <c r="V46" s="188"/>
      <c r="W46" s="194">
        <f t="shared" si="1"/>
        <v>0</v>
      </c>
      <c r="X46" s="122">
        <f t="shared" si="2"/>
        <v>4822</v>
      </c>
      <c r="Y46" s="116">
        <f t="shared" si="3"/>
        <v>725292550</v>
      </c>
      <c r="AD46" s="321"/>
      <c r="AE46" s="326"/>
      <c r="AF46" s="326"/>
      <c r="AG46" s="322"/>
      <c r="AH46" s="321"/>
      <c r="AI46" s="321"/>
      <c r="AJ46" s="327"/>
      <c r="AK46" s="327"/>
      <c r="AL46" s="327"/>
      <c r="AM46" s="322"/>
    </row>
    <row r="47" spans="1:39" s="31" customFormat="1" x14ac:dyDescent="0.2">
      <c r="A47" s="80">
        <v>13402</v>
      </c>
      <c r="B47" s="81" t="s">
        <v>717</v>
      </c>
      <c r="C47" s="82" t="s">
        <v>341</v>
      </c>
      <c r="D47" s="251">
        <v>141</v>
      </c>
      <c r="E47" s="145">
        <f t="shared" si="4"/>
        <v>26815380</v>
      </c>
      <c r="F47" s="245">
        <v>139</v>
      </c>
      <c r="G47" s="194">
        <f t="shared" si="5"/>
        <v>13074618</v>
      </c>
      <c r="H47" s="284">
        <v>73</v>
      </c>
      <c r="I47" s="145">
        <f t="shared" si="6"/>
        <v>13883140</v>
      </c>
      <c r="J47" s="245">
        <v>57</v>
      </c>
      <c r="K47" s="158">
        <f t="shared" si="7"/>
        <v>5361534</v>
      </c>
      <c r="L47" s="251"/>
      <c r="M47" s="145">
        <f t="shared" si="8"/>
        <v>0</v>
      </c>
      <c r="N47" s="245"/>
      <c r="O47" s="194">
        <f t="shared" si="9"/>
        <v>0</v>
      </c>
      <c r="P47" s="284">
        <v>23</v>
      </c>
      <c r="Q47" s="145">
        <f t="shared" si="10"/>
        <v>4374140</v>
      </c>
      <c r="R47" s="245">
        <v>8</v>
      </c>
      <c r="S47" s="158">
        <f t="shared" si="11"/>
        <v>752496</v>
      </c>
      <c r="T47" s="251"/>
      <c r="U47" s="145">
        <f t="shared" si="0"/>
        <v>0</v>
      </c>
      <c r="V47" s="188"/>
      <c r="W47" s="194">
        <f t="shared" si="1"/>
        <v>0</v>
      </c>
      <c r="X47" s="122">
        <f t="shared" si="2"/>
        <v>441</v>
      </c>
      <c r="Y47" s="116">
        <f t="shared" si="3"/>
        <v>64261308</v>
      </c>
      <c r="AD47" s="321"/>
      <c r="AE47" s="326"/>
      <c r="AF47" s="326"/>
      <c r="AG47" s="322"/>
      <c r="AH47" s="321"/>
      <c r="AI47" s="321"/>
      <c r="AJ47" s="327"/>
      <c r="AK47" s="327"/>
      <c r="AL47" s="327"/>
      <c r="AM47" s="322"/>
    </row>
    <row r="48" spans="1:39" s="31" customFormat="1" x14ac:dyDescent="0.2">
      <c r="A48" s="80">
        <v>13403</v>
      </c>
      <c r="B48" s="81" t="s">
        <v>715</v>
      </c>
      <c r="C48" s="82" t="s">
        <v>342</v>
      </c>
      <c r="D48" s="251">
        <v>383</v>
      </c>
      <c r="E48" s="145">
        <f t="shared" si="4"/>
        <v>72838940</v>
      </c>
      <c r="F48" s="245">
        <v>677</v>
      </c>
      <c r="G48" s="194">
        <f t="shared" si="5"/>
        <v>63679974</v>
      </c>
      <c r="H48" s="284">
        <v>214</v>
      </c>
      <c r="I48" s="145">
        <f t="shared" si="6"/>
        <v>40698520</v>
      </c>
      <c r="J48" s="245">
        <v>196</v>
      </c>
      <c r="K48" s="158">
        <f t="shared" si="7"/>
        <v>18436152</v>
      </c>
      <c r="L48" s="251"/>
      <c r="M48" s="145">
        <f t="shared" si="8"/>
        <v>0</v>
      </c>
      <c r="N48" s="245"/>
      <c r="O48" s="194">
        <f t="shared" si="9"/>
        <v>0</v>
      </c>
      <c r="P48" s="284">
        <v>28</v>
      </c>
      <c r="Q48" s="145">
        <f t="shared" si="10"/>
        <v>5325040</v>
      </c>
      <c r="R48" s="245">
        <v>1</v>
      </c>
      <c r="S48" s="158">
        <f t="shared" si="11"/>
        <v>94062</v>
      </c>
      <c r="T48" s="251">
        <v>98</v>
      </c>
      <c r="U48" s="145">
        <f t="shared" si="0"/>
        <v>18637640</v>
      </c>
      <c r="V48" s="188">
        <v>57</v>
      </c>
      <c r="W48" s="194">
        <f t="shared" si="1"/>
        <v>5361534</v>
      </c>
      <c r="X48" s="122">
        <f t="shared" si="2"/>
        <v>1654</v>
      </c>
      <c r="Y48" s="116">
        <f t="shared" si="3"/>
        <v>225071862</v>
      </c>
      <c r="AD48" s="321"/>
      <c r="AE48" s="327"/>
      <c r="AF48" s="327"/>
      <c r="AG48" s="322"/>
      <c r="AH48" s="321"/>
      <c r="AI48" s="321"/>
      <c r="AJ48" s="327"/>
      <c r="AK48" s="327"/>
      <c r="AL48" s="327"/>
      <c r="AM48" s="322"/>
    </row>
    <row r="49" spans="1:39" s="31" customFormat="1" x14ac:dyDescent="0.2">
      <c r="A49" s="80">
        <v>13404</v>
      </c>
      <c r="B49" s="81" t="s">
        <v>712</v>
      </c>
      <c r="C49" s="82" t="s">
        <v>343</v>
      </c>
      <c r="D49" s="251">
        <v>440</v>
      </c>
      <c r="E49" s="145">
        <f t="shared" si="4"/>
        <v>83679200</v>
      </c>
      <c r="F49" s="245">
        <v>565</v>
      </c>
      <c r="G49" s="194">
        <f t="shared" si="5"/>
        <v>53145030</v>
      </c>
      <c r="H49" s="284">
        <v>172</v>
      </c>
      <c r="I49" s="145">
        <f t="shared" si="6"/>
        <v>32710960</v>
      </c>
      <c r="J49" s="245">
        <v>164</v>
      </c>
      <c r="K49" s="158">
        <f t="shared" si="7"/>
        <v>15426168</v>
      </c>
      <c r="L49" s="251"/>
      <c r="M49" s="145">
        <f t="shared" si="8"/>
        <v>0</v>
      </c>
      <c r="N49" s="245"/>
      <c r="O49" s="194">
        <f t="shared" si="9"/>
        <v>0</v>
      </c>
      <c r="P49" s="284">
        <v>108</v>
      </c>
      <c r="Q49" s="145">
        <f t="shared" si="10"/>
        <v>20539440</v>
      </c>
      <c r="R49" s="245">
        <v>40</v>
      </c>
      <c r="S49" s="158">
        <f t="shared" si="11"/>
        <v>3762480</v>
      </c>
      <c r="T49" s="251">
        <v>87</v>
      </c>
      <c r="U49" s="145">
        <f t="shared" si="0"/>
        <v>16545660</v>
      </c>
      <c r="V49" s="188">
        <v>72</v>
      </c>
      <c r="W49" s="194">
        <f t="shared" si="1"/>
        <v>6772464</v>
      </c>
      <c r="X49" s="122">
        <f t="shared" si="2"/>
        <v>1648</v>
      </c>
      <c r="Y49" s="116">
        <f t="shared" si="3"/>
        <v>232581402</v>
      </c>
      <c r="AD49" s="321"/>
      <c r="AE49" s="327"/>
      <c r="AF49" s="327"/>
      <c r="AG49" s="322"/>
      <c r="AH49" s="321"/>
      <c r="AI49" s="321"/>
      <c r="AJ49" s="327"/>
      <c r="AK49" s="327"/>
      <c r="AL49" s="327"/>
      <c r="AM49" s="322"/>
    </row>
    <row r="50" spans="1:39" s="31" customFormat="1" x14ac:dyDescent="0.2">
      <c r="A50" s="80">
        <v>13501</v>
      </c>
      <c r="B50" s="81" t="s">
        <v>714</v>
      </c>
      <c r="C50" s="82" t="s">
        <v>344</v>
      </c>
      <c r="D50" s="251">
        <v>364</v>
      </c>
      <c r="E50" s="145">
        <f t="shared" si="4"/>
        <v>69225520</v>
      </c>
      <c r="F50" s="245">
        <v>517</v>
      </c>
      <c r="G50" s="194">
        <f t="shared" si="5"/>
        <v>48630054</v>
      </c>
      <c r="H50" s="284">
        <v>165</v>
      </c>
      <c r="I50" s="145">
        <f t="shared" si="6"/>
        <v>31379700</v>
      </c>
      <c r="J50" s="245">
        <v>104</v>
      </c>
      <c r="K50" s="158">
        <f t="shared" si="7"/>
        <v>9782448</v>
      </c>
      <c r="L50" s="251"/>
      <c r="M50" s="145">
        <f t="shared" si="8"/>
        <v>0</v>
      </c>
      <c r="N50" s="245"/>
      <c r="O50" s="194">
        <f t="shared" si="9"/>
        <v>0</v>
      </c>
      <c r="P50" s="284">
        <v>64</v>
      </c>
      <c r="Q50" s="145">
        <f t="shared" si="10"/>
        <v>12171520</v>
      </c>
      <c r="R50" s="245">
        <v>18</v>
      </c>
      <c r="S50" s="158">
        <f t="shared" si="11"/>
        <v>1693116</v>
      </c>
      <c r="T50" s="251">
        <v>124</v>
      </c>
      <c r="U50" s="145">
        <f t="shared" si="0"/>
        <v>23582320</v>
      </c>
      <c r="V50" s="188">
        <v>53</v>
      </c>
      <c r="W50" s="194">
        <f t="shared" si="1"/>
        <v>4985286</v>
      </c>
      <c r="X50" s="122">
        <f t="shared" si="2"/>
        <v>1409</v>
      </c>
      <c r="Y50" s="116">
        <f t="shared" si="3"/>
        <v>201449964</v>
      </c>
      <c r="AD50" s="321"/>
      <c r="AE50" s="327"/>
      <c r="AF50" s="327"/>
      <c r="AG50" s="322"/>
      <c r="AH50" s="321"/>
      <c r="AI50" s="321"/>
      <c r="AJ50" s="327"/>
      <c r="AK50" s="327"/>
      <c r="AL50" s="327"/>
      <c r="AM50" s="322"/>
    </row>
    <row r="51" spans="1:39" s="31" customFormat="1" x14ac:dyDescent="0.2">
      <c r="A51" s="80">
        <v>13502</v>
      </c>
      <c r="B51" s="81" t="s">
        <v>723</v>
      </c>
      <c r="C51" s="82" t="s">
        <v>345</v>
      </c>
      <c r="D51" s="251">
        <v>234</v>
      </c>
      <c r="E51" s="145">
        <f t="shared" si="4"/>
        <v>44502120</v>
      </c>
      <c r="F51" s="245">
        <v>271</v>
      </c>
      <c r="G51" s="194">
        <f t="shared" si="5"/>
        <v>25490802</v>
      </c>
      <c r="H51" s="284">
        <v>170</v>
      </c>
      <c r="I51" s="145">
        <f t="shared" si="6"/>
        <v>32330600</v>
      </c>
      <c r="J51" s="245">
        <v>83</v>
      </c>
      <c r="K51" s="158">
        <f t="shared" si="7"/>
        <v>7807146</v>
      </c>
      <c r="L51" s="251"/>
      <c r="M51" s="145">
        <f t="shared" si="8"/>
        <v>0</v>
      </c>
      <c r="N51" s="245"/>
      <c r="O51" s="194">
        <f t="shared" si="9"/>
        <v>0</v>
      </c>
      <c r="P51" s="284">
        <v>85</v>
      </c>
      <c r="Q51" s="145">
        <f t="shared" si="10"/>
        <v>16165300</v>
      </c>
      <c r="R51" s="245">
        <v>18</v>
      </c>
      <c r="S51" s="158">
        <f t="shared" si="11"/>
        <v>1693116</v>
      </c>
      <c r="T51" s="251">
        <v>38</v>
      </c>
      <c r="U51" s="145">
        <f t="shared" si="0"/>
        <v>7226840</v>
      </c>
      <c r="V51" s="188">
        <v>39</v>
      </c>
      <c r="W51" s="194">
        <f t="shared" si="1"/>
        <v>3668418</v>
      </c>
      <c r="X51" s="122">
        <f t="shared" si="2"/>
        <v>938</v>
      </c>
      <c r="Y51" s="116">
        <f t="shared" si="3"/>
        <v>138884342</v>
      </c>
      <c r="AD51" s="321"/>
      <c r="AE51" s="327"/>
      <c r="AF51" s="327"/>
      <c r="AG51" s="322"/>
      <c r="AH51" s="321"/>
      <c r="AI51" s="321"/>
      <c r="AJ51" s="327"/>
      <c r="AK51" s="327"/>
      <c r="AL51" s="327"/>
      <c r="AM51" s="322"/>
    </row>
    <row r="52" spans="1:39" s="31" customFormat="1" x14ac:dyDescent="0.2">
      <c r="A52" s="80">
        <v>13503</v>
      </c>
      <c r="B52" s="81" t="s">
        <v>722</v>
      </c>
      <c r="C52" s="82" t="s">
        <v>346</v>
      </c>
      <c r="D52" s="251">
        <v>466</v>
      </c>
      <c r="E52" s="145">
        <f t="shared" si="4"/>
        <v>88623880</v>
      </c>
      <c r="F52" s="245">
        <v>262</v>
      </c>
      <c r="G52" s="194">
        <f t="shared" si="5"/>
        <v>24644244</v>
      </c>
      <c r="H52" s="284">
        <v>173</v>
      </c>
      <c r="I52" s="145">
        <f t="shared" si="6"/>
        <v>32901140</v>
      </c>
      <c r="J52" s="245">
        <v>92</v>
      </c>
      <c r="K52" s="158">
        <f t="shared" si="7"/>
        <v>8653704</v>
      </c>
      <c r="L52" s="251"/>
      <c r="M52" s="145">
        <f t="shared" si="8"/>
        <v>0</v>
      </c>
      <c r="N52" s="245"/>
      <c r="O52" s="194">
        <f t="shared" si="9"/>
        <v>0</v>
      </c>
      <c r="P52" s="284">
        <v>70</v>
      </c>
      <c r="Q52" s="145">
        <f t="shared" si="10"/>
        <v>13312600</v>
      </c>
      <c r="R52" s="245">
        <v>19</v>
      </c>
      <c r="S52" s="158">
        <f t="shared" si="11"/>
        <v>1787178</v>
      </c>
      <c r="T52" s="251">
        <v>65</v>
      </c>
      <c r="U52" s="145">
        <f t="shared" si="0"/>
        <v>12361700</v>
      </c>
      <c r="V52" s="188">
        <v>40</v>
      </c>
      <c r="W52" s="194">
        <f t="shared" si="1"/>
        <v>3762480</v>
      </c>
      <c r="X52" s="122">
        <f t="shared" si="2"/>
        <v>1187</v>
      </c>
      <c r="Y52" s="116">
        <f t="shared" si="3"/>
        <v>186046926</v>
      </c>
      <c r="AD52" s="321"/>
      <c r="AE52" s="327"/>
      <c r="AF52" s="327"/>
      <c r="AG52" s="322"/>
      <c r="AH52" s="321"/>
      <c r="AI52" s="321"/>
      <c r="AJ52" s="327"/>
      <c r="AK52" s="327"/>
      <c r="AL52" s="327"/>
      <c r="AM52" s="322"/>
    </row>
    <row r="53" spans="1:39" s="31" customFormat="1" x14ac:dyDescent="0.2">
      <c r="A53" s="80">
        <v>13504</v>
      </c>
      <c r="B53" s="81" t="s">
        <v>725</v>
      </c>
      <c r="C53" s="82" t="s">
        <v>347</v>
      </c>
      <c r="D53" s="251">
        <v>360</v>
      </c>
      <c r="E53" s="145">
        <f t="shared" si="4"/>
        <v>68464800</v>
      </c>
      <c r="F53" s="245">
        <v>430</v>
      </c>
      <c r="G53" s="194">
        <f t="shared" si="5"/>
        <v>40446660</v>
      </c>
      <c r="H53" s="284">
        <v>291</v>
      </c>
      <c r="I53" s="145">
        <f t="shared" si="6"/>
        <v>55342380</v>
      </c>
      <c r="J53" s="245">
        <v>219</v>
      </c>
      <c r="K53" s="158">
        <f t="shared" si="7"/>
        <v>20599578</v>
      </c>
      <c r="L53" s="251"/>
      <c r="M53" s="145">
        <f t="shared" si="8"/>
        <v>0</v>
      </c>
      <c r="N53" s="245"/>
      <c r="O53" s="194">
        <f t="shared" si="9"/>
        <v>0</v>
      </c>
      <c r="P53" s="284">
        <v>82</v>
      </c>
      <c r="Q53" s="145">
        <f t="shared" si="10"/>
        <v>15594760</v>
      </c>
      <c r="R53" s="245">
        <v>26</v>
      </c>
      <c r="S53" s="158">
        <f t="shared" si="11"/>
        <v>2445612</v>
      </c>
      <c r="T53" s="193"/>
      <c r="U53" s="145">
        <f t="shared" si="0"/>
        <v>0</v>
      </c>
      <c r="V53" s="188"/>
      <c r="W53" s="194">
        <f t="shared" si="1"/>
        <v>0</v>
      </c>
      <c r="X53" s="122">
        <f t="shared" si="2"/>
        <v>1408</v>
      </c>
      <c r="Y53" s="116">
        <f t="shared" si="3"/>
        <v>202893790</v>
      </c>
      <c r="AD53" s="321"/>
      <c r="AE53" s="326"/>
      <c r="AF53" s="326"/>
      <c r="AG53" s="322"/>
      <c r="AH53" s="321"/>
      <c r="AI53" s="321"/>
      <c r="AJ53" s="327"/>
      <c r="AK53" s="327"/>
      <c r="AL53" s="327"/>
      <c r="AM53" s="322"/>
    </row>
    <row r="54" spans="1:39" s="31" customFormat="1" x14ac:dyDescent="0.2">
      <c r="A54" s="80">
        <v>13505</v>
      </c>
      <c r="B54" s="81" t="s">
        <v>724</v>
      </c>
      <c r="C54" s="82" t="s">
        <v>348</v>
      </c>
      <c r="D54" s="251">
        <v>130</v>
      </c>
      <c r="E54" s="145">
        <f t="shared" si="4"/>
        <v>24723400</v>
      </c>
      <c r="F54" s="245">
        <v>163</v>
      </c>
      <c r="G54" s="194">
        <f t="shared" si="5"/>
        <v>15332106</v>
      </c>
      <c r="H54" s="284">
        <v>128</v>
      </c>
      <c r="I54" s="145">
        <f t="shared" si="6"/>
        <v>24343040</v>
      </c>
      <c r="J54" s="245">
        <v>140</v>
      </c>
      <c r="K54" s="158">
        <f t="shared" si="7"/>
        <v>13168680</v>
      </c>
      <c r="L54" s="251"/>
      <c r="M54" s="145">
        <f t="shared" si="8"/>
        <v>0</v>
      </c>
      <c r="N54" s="245"/>
      <c r="O54" s="194">
        <f t="shared" si="9"/>
        <v>0</v>
      </c>
      <c r="P54" s="189">
        <v>66</v>
      </c>
      <c r="Q54" s="145">
        <f t="shared" si="10"/>
        <v>12551880</v>
      </c>
      <c r="R54" s="188">
        <v>23</v>
      </c>
      <c r="S54" s="158">
        <f t="shared" si="11"/>
        <v>2163426</v>
      </c>
      <c r="T54" s="193"/>
      <c r="U54" s="145">
        <f t="shared" si="0"/>
        <v>0</v>
      </c>
      <c r="V54" s="188"/>
      <c r="W54" s="194">
        <f t="shared" si="1"/>
        <v>0</v>
      </c>
      <c r="X54" s="122">
        <f t="shared" si="2"/>
        <v>650</v>
      </c>
      <c r="Y54" s="116">
        <f t="shared" si="3"/>
        <v>92282532</v>
      </c>
      <c r="AD54" s="321"/>
      <c r="AE54" s="326"/>
      <c r="AF54" s="326"/>
      <c r="AG54" s="322"/>
      <c r="AH54" s="321"/>
      <c r="AI54" s="321"/>
      <c r="AJ54" s="327"/>
      <c r="AK54" s="327"/>
      <c r="AL54" s="327"/>
      <c r="AM54" s="322"/>
    </row>
    <row r="55" spans="1:39" s="31" customFormat="1" x14ac:dyDescent="0.2">
      <c r="A55" s="80">
        <v>13601</v>
      </c>
      <c r="B55" s="81" t="s">
        <v>718</v>
      </c>
      <c r="C55" s="82" t="s">
        <v>349</v>
      </c>
      <c r="D55" s="251">
        <v>724</v>
      </c>
      <c r="E55" s="145">
        <f t="shared" si="4"/>
        <v>137690320</v>
      </c>
      <c r="F55" s="245">
        <v>836</v>
      </c>
      <c r="G55" s="194">
        <f t="shared" si="5"/>
        <v>78635832</v>
      </c>
      <c r="H55" s="284">
        <v>317</v>
      </c>
      <c r="I55" s="145">
        <f t="shared" si="6"/>
        <v>60287060</v>
      </c>
      <c r="J55" s="245">
        <v>308</v>
      </c>
      <c r="K55" s="158">
        <f t="shared" si="7"/>
        <v>28971096</v>
      </c>
      <c r="L55" s="251">
        <v>29</v>
      </c>
      <c r="M55" s="145">
        <f t="shared" si="8"/>
        <v>5515220</v>
      </c>
      <c r="N55" s="245">
        <v>6</v>
      </c>
      <c r="O55" s="194">
        <f t="shared" si="9"/>
        <v>564372</v>
      </c>
      <c r="P55" s="189">
        <v>179</v>
      </c>
      <c r="Q55" s="145">
        <f t="shared" si="10"/>
        <v>34042220</v>
      </c>
      <c r="R55" s="188">
        <v>52</v>
      </c>
      <c r="S55" s="158">
        <f t="shared" si="11"/>
        <v>4891224</v>
      </c>
      <c r="T55" s="193">
        <v>178</v>
      </c>
      <c r="U55" s="145">
        <f t="shared" si="0"/>
        <v>33852040</v>
      </c>
      <c r="V55" s="188">
        <v>46</v>
      </c>
      <c r="W55" s="194">
        <f t="shared" si="1"/>
        <v>4326852</v>
      </c>
      <c r="X55" s="122">
        <f t="shared" si="2"/>
        <v>2675</v>
      </c>
      <c r="Y55" s="116">
        <f t="shared" si="3"/>
        <v>388776236</v>
      </c>
      <c r="AD55" s="321"/>
      <c r="AE55" s="327"/>
      <c r="AF55" s="327"/>
      <c r="AG55" s="322"/>
      <c r="AH55" s="321"/>
      <c r="AI55" s="321"/>
      <c r="AJ55" s="327"/>
      <c r="AK55" s="327"/>
      <c r="AL55" s="327"/>
      <c r="AM55" s="322"/>
    </row>
    <row r="56" spans="1:39" s="31" customFormat="1" x14ac:dyDescent="0.2">
      <c r="A56" s="80">
        <v>13602</v>
      </c>
      <c r="B56" s="81" t="s">
        <v>720</v>
      </c>
      <c r="C56" s="82" t="s">
        <v>350</v>
      </c>
      <c r="D56" s="193">
        <v>159</v>
      </c>
      <c r="E56" s="145">
        <f t="shared" si="4"/>
        <v>30238620</v>
      </c>
      <c r="F56" s="188">
        <v>208</v>
      </c>
      <c r="G56" s="194">
        <f t="shared" si="5"/>
        <v>19564896</v>
      </c>
      <c r="H56" s="189">
        <v>62</v>
      </c>
      <c r="I56" s="145">
        <f t="shared" si="6"/>
        <v>11791160</v>
      </c>
      <c r="J56" s="188">
        <v>46</v>
      </c>
      <c r="K56" s="158">
        <f t="shared" si="7"/>
        <v>4326852</v>
      </c>
      <c r="L56" s="193"/>
      <c r="M56" s="145">
        <f t="shared" si="8"/>
        <v>0</v>
      </c>
      <c r="N56" s="188"/>
      <c r="O56" s="194">
        <f t="shared" si="9"/>
        <v>0</v>
      </c>
      <c r="P56" s="189">
        <v>20</v>
      </c>
      <c r="Q56" s="145">
        <f t="shared" si="10"/>
        <v>3803600</v>
      </c>
      <c r="R56" s="188">
        <v>4</v>
      </c>
      <c r="S56" s="158">
        <f t="shared" si="11"/>
        <v>376248</v>
      </c>
      <c r="T56" s="193">
        <v>26</v>
      </c>
      <c r="U56" s="145">
        <f t="shared" si="0"/>
        <v>4944680</v>
      </c>
      <c r="V56" s="188">
        <v>16</v>
      </c>
      <c r="W56" s="194">
        <f t="shared" si="1"/>
        <v>1504992</v>
      </c>
      <c r="X56" s="122">
        <f t="shared" si="2"/>
        <v>541</v>
      </c>
      <c r="Y56" s="116">
        <f t="shared" si="3"/>
        <v>76551048</v>
      </c>
      <c r="AD56" s="321"/>
      <c r="AE56" s="327"/>
      <c r="AF56" s="327"/>
      <c r="AG56" s="322"/>
      <c r="AH56" s="321"/>
      <c r="AI56" s="321"/>
      <c r="AJ56" s="327"/>
      <c r="AK56" s="327"/>
      <c r="AL56" s="327"/>
      <c r="AM56" s="322"/>
    </row>
    <row r="57" spans="1:39" s="31" customFormat="1" x14ac:dyDescent="0.2">
      <c r="A57" s="80">
        <v>13603</v>
      </c>
      <c r="B57" s="81" t="s">
        <v>711</v>
      </c>
      <c r="C57" s="82" t="s">
        <v>351</v>
      </c>
      <c r="D57" s="193">
        <v>180</v>
      </c>
      <c r="E57" s="145">
        <f t="shared" si="4"/>
        <v>34232400</v>
      </c>
      <c r="F57" s="188">
        <v>205</v>
      </c>
      <c r="G57" s="194">
        <f t="shared" si="5"/>
        <v>19282710</v>
      </c>
      <c r="H57" s="235"/>
      <c r="I57" s="145">
        <f t="shared" si="6"/>
        <v>0</v>
      </c>
      <c r="J57" s="227"/>
      <c r="K57" s="158">
        <f t="shared" si="7"/>
        <v>0</v>
      </c>
      <c r="L57" s="193"/>
      <c r="M57" s="145">
        <f t="shared" si="8"/>
        <v>0</v>
      </c>
      <c r="N57" s="188"/>
      <c r="O57" s="194">
        <f t="shared" si="9"/>
        <v>0</v>
      </c>
      <c r="P57" s="189">
        <v>64</v>
      </c>
      <c r="Q57" s="145">
        <f t="shared" si="10"/>
        <v>12171520</v>
      </c>
      <c r="R57" s="188">
        <v>18</v>
      </c>
      <c r="S57" s="158">
        <f t="shared" si="11"/>
        <v>1693116</v>
      </c>
      <c r="T57" s="193"/>
      <c r="U57" s="145">
        <f t="shared" si="0"/>
        <v>0</v>
      </c>
      <c r="V57" s="188"/>
      <c r="W57" s="194">
        <f t="shared" si="1"/>
        <v>0</v>
      </c>
      <c r="X57" s="122">
        <f t="shared" si="2"/>
        <v>467</v>
      </c>
      <c r="Y57" s="116">
        <f t="shared" si="3"/>
        <v>67379746</v>
      </c>
      <c r="AD57" s="321"/>
      <c r="AE57" s="326"/>
      <c r="AF57" s="326"/>
      <c r="AG57" s="322"/>
      <c r="AH57" s="321"/>
      <c r="AI57" s="321"/>
      <c r="AJ57" s="327"/>
      <c r="AK57" s="327"/>
      <c r="AL57" s="327"/>
      <c r="AM57" s="322"/>
    </row>
    <row r="58" spans="1:39" s="31" customFormat="1" x14ac:dyDescent="0.2">
      <c r="A58" s="80">
        <v>13604</v>
      </c>
      <c r="B58" s="81" t="s">
        <v>721</v>
      </c>
      <c r="C58" s="82" t="s">
        <v>352</v>
      </c>
      <c r="D58" s="193">
        <v>138</v>
      </c>
      <c r="E58" s="145">
        <f t="shared" si="4"/>
        <v>26244840</v>
      </c>
      <c r="F58" s="188">
        <v>150</v>
      </c>
      <c r="G58" s="194">
        <f t="shared" si="5"/>
        <v>14109300</v>
      </c>
      <c r="H58" s="189">
        <v>67</v>
      </c>
      <c r="I58" s="145">
        <f t="shared" si="6"/>
        <v>12742060</v>
      </c>
      <c r="J58" s="188">
        <v>14</v>
      </c>
      <c r="K58" s="158">
        <f t="shared" si="7"/>
        <v>1316868</v>
      </c>
      <c r="L58" s="193"/>
      <c r="M58" s="145">
        <f t="shared" si="8"/>
        <v>0</v>
      </c>
      <c r="N58" s="188"/>
      <c r="O58" s="194">
        <f t="shared" si="9"/>
        <v>0</v>
      </c>
      <c r="P58" s="189">
        <v>20</v>
      </c>
      <c r="Q58" s="145">
        <f t="shared" si="10"/>
        <v>3803600</v>
      </c>
      <c r="R58" s="188">
        <v>9</v>
      </c>
      <c r="S58" s="158">
        <f t="shared" si="11"/>
        <v>846558</v>
      </c>
      <c r="T58" s="193">
        <v>22</v>
      </c>
      <c r="U58" s="145">
        <f t="shared" si="0"/>
        <v>4183960</v>
      </c>
      <c r="V58" s="188">
        <v>23</v>
      </c>
      <c r="W58" s="194">
        <f t="shared" si="1"/>
        <v>2163426</v>
      </c>
      <c r="X58" s="122">
        <f t="shared" si="2"/>
        <v>443</v>
      </c>
      <c r="Y58" s="116">
        <f t="shared" si="3"/>
        <v>65410612</v>
      </c>
      <c r="AD58" s="321"/>
      <c r="AE58" s="327"/>
      <c r="AF58" s="327"/>
      <c r="AG58" s="322"/>
      <c r="AH58" s="321"/>
      <c r="AI58" s="321"/>
      <c r="AJ58" s="327"/>
      <c r="AK58" s="327"/>
      <c r="AL58" s="327"/>
      <c r="AM58" s="322"/>
    </row>
    <row r="59" spans="1:39" s="31" customFormat="1" ht="13.5" thickBot="1" x14ac:dyDescent="0.25">
      <c r="A59" s="139">
        <v>13605</v>
      </c>
      <c r="B59" s="174" t="s">
        <v>719</v>
      </c>
      <c r="C59" s="144" t="s">
        <v>353</v>
      </c>
      <c r="D59" s="204">
        <v>93</v>
      </c>
      <c r="E59" s="153">
        <f t="shared" si="4"/>
        <v>17686740</v>
      </c>
      <c r="F59" s="205">
        <v>137</v>
      </c>
      <c r="G59" s="224">
        <f t="shared" si="5"/>
        <v>12886494</v>
      </c>
      <c r="H59" s="236">
        <v>32</v>
      </c>
      <c r="I59" s="153">
        <f t="shared" si="6"/>
        <v>6085760</v>
      </c>
      <c r="J59" s="205">
        <v>38</v>
      </c>
      <c r="K59" s="159">
        <f t="shared" si="7"/>
        <v>3574356</v>
      </c>
      <c r="L59" s="204"/>
      <c r="M59" s="153">
        <f t="shared" si="8"/>
        <v>0</v>
      </c>
      <c r="N59" s="205"/>
      <c r="O59" s="224">
        <f t="shared" si="9"/>
        <v>0</v>
      </c>
      <c r="P59" s="236">
        <v>20</v>
      </c>
      <c r="Q59" s="153">
        <f t="shared" si="10"/>
        <v>3803600</v>
      </c>
      <c r="R59" s="205">
        <v>5</v>
      </c>
      <c r="S59" s="159">
        <f t="shared" si="11"/>
        <v>470310</v>
      </c>
      <c r="T59" s="204">
        <v>21</v>
      </c>
      <c r="U59" s="153">
        <f t="shared" si="0"/>
        <v>3993780</v>
      </c>
      <c r="V59" s="205">
        <v>12</v>
      </c>
      <c r="W59" s="224">
        <f t="shared" si="1"/>
        <v>1128744</v>
      </c>
      <c r="X59" s="216">
        <f t="shared" si="2"/>
        <v>358</v>
      </c>
      <c r="Y59" s="118">
        <f t="shared" si="3"/>
        <v>49629784</v>
      </c>
      <c r="AD59" s="321"/>
      <c r="AE59" s="327"/>
      <c r="AF59" s="327"/>
      <c r="AG59" s="322"/>
      <c r="AH59" s="321"/>
      <c r="AI59" s="321"/>
      <c r="AJ59" s="327"/>
      <c r="AK59" s="327"/>
      <c r="AL59" s="327"/>
      <c r="AM59" s="322"/>
    </row>
    <row r="60" spans="1:39" s="31" customFormat="1" ht="13.5" thickBot="1" x14ac:dyDescent="0.25">
      <c r="A60" s="333" t="s">
        <v>18</v>
      </c>
      <c r="B60" s="334"/>
      <c r="C60" s="335"/>
      <c r="D60" s="98">
        <f>SUM(D8:D59)</f>
        <v>21455</v>
      </c>
      <c r="E60" s="97">
        <f t="shared" ref="E60:Y60" si="12">SUM(E8:E59)</f>
        <v>4080311900</v>
      </c>
      <c r="F60" s="97">
        <f t="shared" si="12"/>
        <v>25486</v>
      </c>
      <c r="G60" s="263">
        <f t="shared" si="12"/>
        <v>2397264132</v>
      </c>
      <c r="H60" s="97">
        <f t="shared" si="12"/>
        <v>11736</v>
      </c>
      <c r="I60" s="97">
        <f t="shared" si="12"/>
        <v>2231952480</v>
      </c>
      <c r="J60" s="97">
        <f t="shared" si="12"/>
        <v>12120</v>
      </c>
      <c r="K60" s="261">
        <f t="shared" si="12"/>
        <v>1140031440</v>
      </c>
      <c r="L60" s="98">
        <f t="shared" si="12"/>
        <v>180</v>
      </c>
      <c r="M60" s="97">
        <f t="shared" si="12"/>
        <v>34232400</v>
      </c>
      <c r="N60" s="97">
        <f t="shared" si="12"/>
        <v>66</v>
      </c>
      <c r="O60" s="263">
        <f t="shared" si="12"/>
        <v>6208092</v>
      </c>
      <c r="P60" s="97">
        <f t="shared" si="12"/>
        <v>5093</v>
      </c>
      <c r="Q60" s="97">
        <f t="shared" si="12"/>
        <v>968586740</v>
      </c>
      <c r="R60" s="97">
        <f t="shared" si="12"/>
        <v>1520</v>
      </c>
      <c r="S60" s="261">
        <f t="shared" si="12"/>
        <v>142974240</v>
      </c>
      <c r="T60" s="99">
        <f t="shared" si="12"/>
        <v>4004</v>
      </c>
      <c r="U60" s="261">
        <f t="shared" si="12"/>
        <v>761480720</v>
      </c>
      <c r="V60" s="261">
        <f t="shared" si="12"/>
        <v>2388</v>
      </c>
      <c r="W60" s="263">
        <f t="shared" si="12"/>
        <v>224620056</v>
      </c>
      <c r="X60" s="97">
        <f t="shared" si="12"/>
        <v>84048</v>
      </c>
      <c r="Y60" s="263">
        <f t="shared" si="12"/>
        <v>11987662200</v>
      </c>
      <c r="Z60" s="282"/>
      <c r="AA60" s="282"/>
      <c r="AG60" s="322"/>
      <c r="AH60" s="322"/>
      <c r="AI60" s="322"/>
      <c r="AJ60" s="322"/>
      <c r="AK60" s="322"/>
      <c r="AL60" s="322"/>
      <c r="AM60" s="322"/>
    </row>
    <row r="61" spans="1:39" s="31" customFormat="1" x14ac:dyDescent="0.2">
      <c r="A61" s="375"/>
      <c r="B61" s="375"/>
      <c r="C61" s="375"/>
      <c r="D61" s="375"/>
      <c r="E61" s="375"/>
      <c r="F61" s="375"/>
      <c r="G61" s="375"/>
      <c r="H61" s="375"/>
      <c r="I61" s="375"/>
      <c r="J61" s="375"/>
      <c r="K61" s="375"/>
      <c r="L61" s="375"/>
      <c r="M61" s="375"/>
      <c r="N61" s="375"/>
      <c r="O61" s="375"/>
      <c r="P61" s="375"/>
      <c r="Q61" s="375"/>
      <c r="R61" s="375"/>
      <c r="S61" s="375"/>
      <c r="T61" s="375"/>
      <c r="U61" s="375"/>
      <c r="V61" s="375"/>
      <c r="W61" s="375"/>
      <c r="X61" s="375"/>
      <c r="Y61" s="375"/>
      <c r="AG61" s="322"/>
      <c r="AH61" s="322"/>
      <c r="AI61" s="322"/>
      <c r="AJ61" s="322"/>
      <c r="AK61" s="322"/>
      <c r="AL61" s="322"/>
      <c r="AM61" s="322"/>
    </row>
    <row r="62" spans="1:39" ht="15" x14ac:dyDescent="0.25">
      <c r="C62" s="39"/>
      <c r="E62" s="11"/>
      <c r="G62" s="14"/>
      <c r="H62" s="14"/>
      <c r="I62" s="13"/>
      <c r="AG62" s="325"/>
      <c r="AH62" s="325"/>
      <c r="AI62" s="325"/>
      <c r="AJ62" s="325"/>
      <c r="AK62" s="325"/>
      <c r="AL62" s="325"/>
      <c r="AM62" s="325"/>
    </row>
    <row r="63" spans="1:39" ht="15" x14ac:dyDescent="0.25">
      <c r="C63" s="39"/>
      <c r="E63" s="11"/>
      <c r="F63" s="21" t="s">
        <v>369</v>
      </c>
      <c r="G63" s="22">
        <v>190180</v>
      </c>
      <c r="H63" s="14"/>
      <c r="I63" s="13"/>
      <c r="AG63" s="325"/>
      <c r="AH63" s="325"/>
      <c r="AI63" s="325"/>
      <c r="AJ63" s="325"/>
      <c r="AK63" s="325"/>
      <c r="AL63" s="325"/>
      <c r="AM63" s="325"/>
    </row>
    <row r="64" spans="1:39" ht="15" x14ac:dyDescent="0.25">
      <c r="C64" s="39"/>
      <c r="E64" s="11"/>
      <c r="F64" s="21" t="s">
        <v>370</v>
      </c>
      <c r="G64" s="22">
        <v>94062</v>
      </c>
      <c r="H64" s="14"/>
      <c r="I64" s="13"/>
    </row>
    <row r="65" spans="2:9" ht="15" x14ac:dyDescent="0.25">
      <c r="C65" s="39"/>
      <c r="E65" s="11"/>
      <c r="G65" s="14"/>
      <c r="H65" s="14"/>
      <c r="I65" s="13"/>
    </row>
    <row r="66" spans="2:9" ht="15" x14ac:dyDescent="0.25">
      <c r="B66" s="79"/>
      <c r="C66" s="39"/>
      <c r="E66" s="11"/>
      <c r="G66" s="14"/>
      <c r="H66" s="14"/>
      <c r="I66" s="13"/>
    </row>
    <row r="67" spans="2:9" ht="15" x14ac:dyDescent="0.25">
      <c r="B67" s="79"/>
      <c r="C67" s="39"/>
      <c r="E67" s="11"/>
      <c r="G67" s="14"/>
      <c r="H67" s="14"/>
      <c r="I67" s="13"/>
    </row>
    <row r="68" spans="2:9" ht="15" x14ac:dyDescent="0.25">
      <c r="B68" s="79"/>
      <c r="C68" s="39"/>
      <c r="E68" s="11"/>
      <c r="G68" s="14"/>
      <c r="H68" s="14"/>
      <c r="I68" s="13"/>
    </row>
    <row r="69" spans="2:9" ht="15" x14ac:dyDescent="0.25">
      <c r="B69" s="79"/>
      <c r="C69" s="39"/>
      <c r="E69" s="11"/>
      <c r="G69" s="14"/>
      <c r="H69" s="14"/>
      <c r="I69" s="13"/>
    </row>
    <row r="70" spans="2:9" ht="15" x14ac:dyDescent="0.25">
      <c r="B70" s="79"/>
      <c r="C70" s="39"/>
      <c r="E70" s="11"/>
      <c r="G70" s="14"/>
      <c r="H70" s="14"/>
      <c r="I70" s="13"/>
    </row>
    <row r="71" spans="2:9" ht="15" x14ac:dyDescent="0.25">
      <c r="B71" s="79"/>
      <c r="C71" s="39"/>
      <c r="E71" s="11"/>
      <c r="G71" s="14"/>
      <c r="H71" s="14"/>
      <c r="I71" s="13"/>
    </row>
    <row r="72" spans="2:9" ht="15" x14ac:dyDescent="0.25">
      <c r="B72" s="79"/>
      <c r="C72" s="39"/>
      <c r="E72" s="11"/>
      <c r="G72" s="14"/>
      <c r="H72" s="14"/>
    </row>
    <row r="73" spans="2:9" ht="15" x14ac:dyDescent="0.25">
      <c r="B73" s="79"/>
      <c r="C73" s="39"/>
      <c r="D73" s="10"/>
      <c r="E73" s="11"/>
      <c r="F73" s="11"/>
      <c r="G73" s="15"/>
      <c r="H73" s="14"/>
      <c r="I73" s="14"/>
    </row>
    <row r="74" spans="2:9" ht="15" x14ac:dyDescent="0.25">
      <c r="B74" s="79"/>
      <c r="C74" s="39"/>
      <c r="D74" s="10"/>
      <c r="E74" s="11"/>
      <c r="F74" s="11"/>
      <c r="G74" s="15"/>
      <c r="H74" s="14"/>
      <c r="I74" s="14"/>
    </row>
    <row r="75" spans="2:9" ht="15" x14ac:dyDescent="0.25">
      <c r="B75" s="79"/>
      <c r="C75" s="39"/>
      <c r="D75" s="10"/>
      <c r="E75" s="11"/>
      <c r="F75" s="11"/>
      <c r="G75" s="14"/>
      <c r="H75" s="14"/>
      <c r="I75" s="14"/>
    </row>
    <row r="76" spans="2:9" ht="15" x14ac:dyDescent="0.25">
      <c r="B76" s="79"/>
      <c r="C76" s="39"/>
      <c r="D76" s="10"/>
      <c r="E76" s="11"/>
      <c r="F76" s="11"/>
      <c r="G76" s="14"/>
      <c r="H76" s="14"/>
      <c r="I76" s="14"/>
    </row>
    <row r="77" spans="2:9" ht="15" x14ac:dyDescent="0.25">
      <c r="B77" s="79"/>
      <c r="C77" s="39"/>
      <c r="D77" s="10"/>
      <c r="E77" s="11"/>
      <c r="F77" s="11"/>
      <c r="G77" s="14"/>
      <c r="H77" s="14"/>
      <c r="I77" s="14"/>
    </row>
    <row r="78" spans="2:9" ht="15" x14ac:dyDescent="0.25">
      <c r="B78" s="79"/>
      <c r="C78" s="39"/>
      <c r="D78" s="10"/>
      <c r="E78" s="11"/>
      <c r="F78" s="11"/>
      <c r="G78" s="14"/>
      <c r="H78" s="14"/>
      <c r="I78" s="14"/>
    </row>
    <row r="79" spans="2:9" ht="15" x14ac:dyDescent="0.25">
      <c r="B79" s="79"/>
      <c r="C79" s="39"/>
      <c r="D79" s="10"/>
      <c r="E79" s="11"/>
      <c r="F79" s="11"/>
      <c r="G79" s="14"/>
      <c r="H79" s="14"/>
      <c r="I79" s="14"/>
    </row>
    <row r="80" spans="2:9" ht="15" x14ac:dyDescent="0.25">
      <c r="B80" s="79"/>
      <c r="C80" s="39"/>
      <c r="D80" s="10"/>
      <c r="E80" s="11"/>
      <c r="F80" s="11"/>
      <c r="G80" s="14"/>
      <c r="H80" s="14"/>
      <c r="I80" s="14"/>
    </row>
    <row r="81" spans="2:9" ht="15" x14ac:dyDescent="0.25">
      <c r="B81" s="79"/>
      <c r="C81" s="39"/>
      <c r="D81" s="10"/>
      <c r="E81" s="11"/>
      <c r="F81" s="11"/>
      <c r="G81" s="14"/>
      <c r="H81" s="14"/>
      <c r="I81" s="14"/>
    </row>
    <row r="82" spans="2:9" ht="15" x14ac:dyDescent="0.25">
      <c r="B82" s="79"/>
      <c r="C82" s="39"/>
      <c r="D82" s="10"/>
      <c r="E82" s="11"/>
      <c r="F82" s="11"/>
      <c r="G82" s="15"/>
      <c r="H82" s="14"/>
      <c r="I82" s="14"/>
    </row>
    <row r="83" spans="2:9" ht="15" x14ac:dyDescent="0.25">
      <c r="B83" s="79"/>
      <c r="C83" s="39"/>
      <c r="D83" s="10"/>
      <c r="E83" s="11"/>
      <c r="F83" s="11"/>
      <c r="G83" s="14"/>
      <c r="H83" s="14"/>
      <c r="I83" s="14"/>
    </row>
    <row r="84" spans="2:9" ht="15" x14ac:dyDescent="0.25">
      <c r="B84" s="79"/>
      <c r="C84" s="39"/>
      <c r="D84" s="10"/>
      <c r="E84" s="11"/>
      <c r="F84" s="11"/>
      <c r="G84" s="14"/>
      <c r="H84" s="14"/>
      <c r="I84" s="14"/>
    </row>
    <row r="85" spans="2:9" ht="15" x14ac:dyDescent="0.25">
      <c r="B85" s="79"/>
      <c r="C85" s="39"/>
      <c r="D85" s="10"/>
      <c r="E85" s="11"/>
      <c r="F85" s="11"/>
      <c r="G85" s="14"/>
      <c r="H85" s="14"/>
      <c r="I85" s="14"/>
    </row>
    <row r="86" spans="2:9" ht="15" x14ac:dyDescent="0.25">
      <c r="B86" s="79"/>
      <c r="C86" s="39"/>
      <c r="D86" s="10"/>
      <c r="E86" s="11"/>
      <c r="F86" s="11"/>
      <c r="G86" s="14"/>
      <c r="H86" s="14"/>
      <c r="I86" s="14"/>
    </row>
    <row r="87" spans="2:9" ht="15" x14ac:dyDescent="0.25">
      <c r="B87" s="79"/>
      <c r="C87" s="39"/>
      <c r="D87" s="10"/>
      <c r="E87" s="11"/>
      <c r="F87" s="11"/>
      <c r="G87" s="14"/>
      <c r="H87" s="14"/>
      <c r="I87" s="14"/>
    </row>
    <row r="88" spans="2:9" ht="15" x14ac:dyDescent="0.25">
      <c r="B88" s="79"/>
      <c r="C88" s="39"/>
      <c r="D88" s="10"/>
      <c r="E88" s="11"/>
      <c r="F88" s="11"/>
      <c r="G88" s="14"/>
      <c r="H88" s="14"/>
      <c r="I88" s="14"/>
    </row>
    <row r="89" spans="2:9" ht="15" x14ac:dyDescent="0.25">
      <c r="B89" s="79"/>
      <c r="C89" s="39"/>
      <c r="D89" s="10"/>
      <c r="E89" s="11"/>
      <c r="F89" s="11"/>
      <c r="G89" s="14"/>
      <c r="H89" s="14"/>
      <c r="I89" s="14"/>
    </row>
    <row r="90" spans="2:9" ht="15" x14ac:dyDescent="0.25">
      <c r="B90" s="79"/>
      <c r="C90" s="39"/>
      <c r="D90" s="10"/>
      <c r="E90" s="11"/>
      <c r="F90" s="11"/>
      <c r="G90" s="14"/>
      <c r="H90" s="14"/>
      <c r="I90" s="14"/>
    </row>
    <row r="91" spans="2:9" ht="15" x14ac:dyDescent="0.25">
      <c r="B91" s="79"/>
      <c r="C91" s="39"/>
      <c r="D91" s="10"/>
      <c r="E91" s="11"/>
      <c r="F91" s="11"/>
      <c r="G91" s="14"/>
      <c r="H91" s="14"/>
      <c r="I91" s="14"/>
    </row>
    <row r="92" spans="2:9" ht="15" x14ac:dyDescent="0.25">
      <c r="B92" s="79"/>
      <c r="C92" s="39"/>
      <c r="D92" s="10"/>
      <c r="E92" s="11"/>
      <c r="F92" s="11"/>
      <c r="G92" s="14"/>
      <c r="H92" s="14"/>
      <c r="I92" s="14"/>
    </row>
    <row r="93" spans="2:9" ht="15" x14ac:dyDescent="0.25">
      <c r="B93" s="79"/>
      <c r="C93" s="39"/>
      <c r="D93" s="10"/>
      <c r="E93" s="11"/>
      <c r="F93" s="11"/>
      <c r="G93" s="14"/>
      <c r="H93" s="14"/>
      <c r="I93" s="14"/>
    </row>
    <row r="94" spans="2:9" ht="15" x14ac:dyDescent="0.25">
      <c r="B94" s="79"/>
      <c r="C94" s="39"/>
      <c r="D94" s="10"/>
      <c r="E94" s="11"/>
      <c r="F94" s="11"/>
      <c r="G94" s="14"/>
      <c r="H94" s="14"/>
      <c r="I94" s="14"/>
    </row>
    <row r="95" spans="2:9" ht="15" x14ac:dyDescent="0.25">
      <c r="B95" s="79"/>
      <c r="C95" s="39"/>
      <c r="D95" s="10"/>
      <c r="E95" s="11"/>
      <c r="F95" s="11"/>
      <c r="G95" s="14"/>
      <c r="H95" s="14"/>
      <c r="I95" s="14"/>
    </row>
    <row r="96" spans="2:9" ht="15" x14ac:dyDescent="0.25">
      <c r="B96" s="79"/>
      <c r="C96" s="39"/>
      <c r="D96" s="10"/>
      <c r="E96" s="11"/>
      <c r="F96" s="11"/>
      <c r="G96" s="14"/>
      <c r="H96" s="14"/>
      <c r="I96" s="14"/>
    </row>
    <row r="97" spans="2:9" ht="15" x14ac:dyDescent="0.25">
      <c r="B97" s="79"/>
      <c r="C97" s="39"/>
      <c r="D97" s="10"/>
      <c r="E97" s="11"/>
      <c r="F97" s="11"/>
      <c r="G97" s="15"/>
      <c r="H97" s="14"/>
      <c r="I97" s="14"/>
    </row>
    <row r="98" spans="2:9" ht="15" x14ac:dyDescent="0.25">
      <c r="B98" s="79"/>
      <c r="C98" s="39"/>
      <c r="D98" s="10"/>
      <c r="E98" s="11"/>
      <c r="F98" s="11"/>
      <c r="G98" s="14"/>
      <c r="H98" s="14"/>
      <c r="I98" s="14"/>
    </row>
    <row r="99" spans="2:9" ht="15" x14ac:dyDescent="0.25">
      <c r="B99" s="79"/>
      <c r="C99" s="39"/>
      <c r="D99" s="10"/>
      <c r="E99" s="11"/>
      <c r="F99" s="11"/>
      <c r="G99" s="14"/>
      <c r="H99" s="14"/>
      <c r="I99" s="14"/>
    </row>
    <row r="100" spans="2:9" ht="15" x14ac:dyDescent="0.25">
      <c r="B100" s="79"/>
      <c r="C100" s="39"/>
      <c r="D100" s="10"/>
      <c r="E100" s="11"/>
      <c r="F100" s="11"/>
      <c r="G100" s="14"/>
      <c r="H100" s="14"/>
      <c r="I100" s="14"/>
    </row>
    <row r="101" spans="2:9" ht="15" x14ac:dyDescent="0.25">
      <c r="B101" s="79"/>
      <c r="C101" s="39"/>
      <c r="D101" s="10"/>
      <c r="E101" s="11"/>
      <c r="F101" s="11"/>
      <c r="G101" s="14"/>
      <c r="H101" s="14"/>
      <c r="I101" s="14"/>
    </row>
    <row r="102" spans="2:9" ht="15" x14ac:dyDescent="0.25">
      <c r="B102" s="79"/>
      <c r="C102" s="39"/>
      <c r="D102" s="10"/>
      <c r="E102" s="11"/>
      <c r="F102" s="11"/>
      <c r="G102" s="14"/>
      <c r="H102" s="14"/>
      <c r="I102" s="14"/>
    </row>
    <row r="103" spans="2:9" ht="15" x14ac:dyDescent="0.25">
      <c r="B103" s="79"/>
      <c r="C103" s="39"/>
      <c r="D103" s="10"/>
      <c r="E103" s="11"/>
      <c r="F103" s="11"/>
      <c r="G103" s="14"/>
      <c r="H103" s="14"/>
      <c r="I103" s="14"/>
    </row>
    <row r="104" spans="2:9" ht="15" x14ac:dyDescent="0.25">
      <c r="B104" s="79"/>
      <c r="C104" s="39"/>
      <c r="D104" s="10"/>
      <c r="E104" s="11"/>
      <c r="F104" s="11"/>
      <c r="G104" s="14"/>
      <c r="H104" s="14"/>
      <c r="I104" s="14"/>
    </row>
    <row r="105" spans="2:9" ht="15" x14ac:dyDescent="0.25">
      <c r="B105" s="79"/>
      <c r="C105" s="39"/>
      <c r="D105" s="10"/>
      <c r="E105" s="11"/>
      <c r="F105" s="11"/>
      <c r="G105" s="14"/>
      <c r="H105" s="14"/>
      <c r="I105" s="14"/>
    </row>
    <row r="106" spans="2:9" ht="15" x14ac:dyDescent="0.25">
      <c r="B106" s="79"/>
      <c r="C106" s="39"/>
      <c r="D106" s="10"/>
      <c r="E106" s="11"/>
      <c r="F106" s="11"/>
      <c r="G106" s="14"/>
      <c r="H106" s="14"/>
      <c r="I106" s="14"/>
    </row>
    <row r="107" spans="2:9" ht="15" x14ac:dyDescent="0.25">
      <c r="B107" s="79"/>
      <c r="C107" s="39"/>
      <c r="D107" s="10"/>
      <c r="E107" s="11"/>
      <c r="F107" s="11"/>
      <c r="G107" s="14"/>
      <c r="H107" s="14"/>
      <c r="I107" s="14"/>
    </row>
    <row r="108" spans="2:9" ht="15" x14ac:dyDescent="0.25">
      <c r="B108" s="79"/>
      <c r="C108" s="39"/>
      <c r="D108" s="10"/>
      <c r="E108" s="11"/>
      <c r="F108" s="11"/>
      <c r="G108" s="14"/>
      <c r="H108" s="14"/>
      <c r="I108" s="14"/>
    </row>
    <row r="109" spans="2:9" ht="15" x14ac:dyDescent="0.25">
      <c r="B109" s="79"/>
      <c r="C109" s="39"/>
      <c r="D109" s="10"/>
      <c r="E109" s="11"/>
      <c r="F109" s="11"/>
      <c r="G109" s="15"/>
      <c r="H109" s="14"/>
      <c r="I109" s="14"/>
    </row>
    <row r="110" spans="2:9" ht="15" x14ac:dyDescent="0.25">
      <c r="B110" s="79"/>
      <c r="C110" s="39"/>
      <c r="D110" s="10"/>
      <c r="E110" s="11"/>
      <c r="F110" s="11"/>
      <c r="G110" s="14"/>
      <c r="H110" s="14"/>
      <c r="I110" s="14"/>
    </row>
    <row r="111" spans="2:9" ht="15" x14ac:dyDescent="0.25">
      <c r="B111" s="79"/>
      <c r="C111" s="39"/>
      <c r="D111" s="10"/>
      <c r="E111" s="11"/>
      <c r="F111" s="11"/>
      <c r="G111" s="14"/>
      <c r="H111" s="14"/>
      <c r="I111" s="14"/>
    </row>
    <row r="112" spans="2:9" ht="15" x14ac:dyDescent="0.25">
      <c r="B112" s="79"/>
      <c r="C112" s="39"/>
      <c r="D112" s="10"/>
      <c r="E112" s="11"/>
      <c r="F112" s="11"/>
      <c r="G112" s="14"/>
      <c r="H112" s="14"/>
      <c r="I112" s="14"/>
    </row>
    <row r="113" spans="2:9" ht="15" x14ac:dyDescent="0.25">
      <c r="B113" s="79"/>
      <c r="C113" s="39"/>
      <c r="D113" s="10"/>
      <c r="E113" s="11"/>
      <c r="F113" s="11"/>
      <c r="G113" s="14"/>
      <c r="H113" s="14"/>
      <c r="I113" s="14"/>
    </row>
    <row r="114" spans="2:9" ht="15" x14ac:dyDescent="0.25">
      <c r="B114" s="79"/>
      <c r="G114" s="12"/>
    </row>
    <row r="115" spans="2:9" ht="15" x14ac:dyDescent="0.25">
      <c r="B115" s="79"/>
      <c r="G115" s="12"/>
    </row>
    <row r="116" spans="2:9" ht="15" x14ac:dyDescent="0.25">
      <c r="B116" s="79"/>
      <c r="G116" s="12"/>
    </row>
    <row r="117" spans="2:9" ht="15" x14ac:dyDescent="0.25">
      <c r="B117" s="79"/>
      <c r="G117" s="12"/>
    </row>
    <row r="118" spans="2:9" ht="15" x14ac:dyDescent="0.25">
      <c r="G118" s="12"/>
    </row>
    <row r="119" spans="2:9" ht="15" x14ac:dyDescent="0.25">
      <c r="G119" s="12"/>
    </row>
    <row r="120" spans="2:9" ht="15" x14ac:dyDescent="0.25">
      <c r="G120" s="12"/>
    </row>
    <row r="121" spans="2:9" ht="15" x14ac:dyDescent="0.25">
      <c r="G121" s="12"/>
    </row>
    <row r="122" spans="2:9" ht="15" x14ac:dyDescent="0.25">
      <c r="G122" s="12"/>
    </row>
    <row r="123" spans="2:9" ht="15" x14ac:dyDescent="0.25">
      <c r="G123" s="12"/>
    </row>
    <row r="124" spans="2:9" ht="15" x14ac:dyDescent="0.25">
      <c r="G124" s="12"/>
    </row>
    <row r="125" spans="2:9" ht="15" x14ac:dyDescent="0.25">
      <c r="G125" s="12"/>
    </row>
    <row r="126" spans="2:9" ht="15" x14ac:dyDescent="0.25">
      <c r="G126" s="12"/>
    </row>
    <row r="127" spans="2:9" ht="15" x14ac:dyDescent="0.25">
      <c r="G127" s="12"/>
    </row>
    <row r="128" spans="2:9" ht="15" x14ac:dyDescent="0.25">
      <c r="G128" s="12"/>
    </row>
    <row r="129" spans="7:7" ht="15" x14ac:dyDescent="0.25">
      <c r="G129" s="12"/>
    </row>
  </sheetData>
  <mergeCells count="14">
    <mergeCell ref="A61:Y61"/>
    <mergeCell ref="A60:C60"/>
    <mergeCell ref="A1:Y1"/>
    <mergeCell ref="A2:Y2"/>
    <mergeCell ref="A4:Y4"/>
    <mergeCell ref="A6:A7"/>
    <mergeCell ref="C6:C7"/>
    <mergeCell ref="D6:G6"/>
    <mergeCell ref="H6:K6"/>
    <mergeCell ref="L6:O6"/>
    <mergeCell ref="P6:S6"/>
    <mergeCell ref="X6:Y6"/>
    <mergeCell ref="B6:B7"/>
    <mergeCell ref="T6:W6"/>
  </mergeCells>
  <phoneticPr fontId="2" type="noConversion"/>
  <printOptions horizontalCentered="1"/>
  <pageMargins left="1.1811023622047245" right="0.59055118110236227" top="0.98425196850393704" bottom="0.98425196850393704" header="0" footer="0"/>
  <pageSetup paperSize="5" scale="50" orientation="landscape" r:id="rId1"/>
  <headerFooter alignWithMargins="0">
    <oddHeader>&amp;L&amp;"Arial,Negrita"&amp;8Unidad de Información Municipal
capturarrhh.sinim.gov.cl
www.sinim.gov.cl
Depto. Finanzas Municipales
SUBDERE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27"/>
  <sheetViews>
    <sheetView topLeftCell="A6" zoomScale="115" zoomScaleNormal="115" workbookViewId="0">
      <selection activeCell="K29" sqref="K29"/>
    </sheetView>
  </sheetViews>
  <sheetFormatPr baseColWidth="10" defaultRowHeight="12.75" x14ac:dyDescent="0.2"/>
  <cols>
    <col min="1" max="1" width="11.7109375" bestFit="1" customWidth="1"/>
    <col min="2" max="2" width="13.5703125" customWidth="1"/>
    <col min="3" max="3" width="14" customWidth="1"/>
    <col min="4" max="4" width="11.7109375" customWidth="1"/>
    <col min="5" max="5" width="15" customWidth="1"/>
    <col min="6" max="6" width="11.7109375" customWidth="1"/>
    <col min="7" max="7" width="15" customWidth="1"/>
    <col min="8" max="8" width="11.7109375" customWidth="1"/>
    <col min="9" max="9" width="15" customWidth="1"/>
    <col min="10" max="10" width="14" customWidth="1"/>
    <col min="11" max="11" width="13.7109375" customWidth="1"/>
    <col min="12" max="12" width="11.7109375" customWidth="1"/>
    <col min="13" max="13" width="12.42578125" customWidth="1"/>
    <col min="14" max="14" width="13.5703125" customWidth="1"/>
    <col min="15" max="16" width="11.7109375" customWidth="1"/>
    <col min="17" max="17" width="13.7109375" customWidth="1"/>
    <col min="18" max="18" width="11.7109375" customWidth="1"/>
    <col min="19" max="19" width="13.7109375" customWidth="1"/>
    <col min="20" max="20" width="11.7109375" customWidth="1"/>
    <col min="21" max="21" width="13.7109375" customWidth="1"/>
    <col min="22" max="22" width="11.7109375" customWidth="1"/>
    <col min="23" max="23" width="13.7109375" customWidth="1"/>
    <col min="24" max="24" width="11.7109375" customWidth="1"/>
    <col min="25" max="25" width="17.28515625" customWidth="1"/>
    <col min="26" max="27" width="11.42578125" customWidth="1"/>
  </cols>
  <sheetData>
    <row r="1" spans="1:35" ht="18" x14ac:dyDescent="0.25">
      <c r="A1" s="342" t="str">
        <f>NACIONAL!A1</f>
        <v>BONO ESPECIAL 2019</v>
      </c>
      <c r="B1" s="342"/>
      <c r="C1" s="342"/>
      <c r="D1" s="342"/>
      <c r="E1" s="342"/>
      <c r="F1" s="342"/>
      <c r="G1" s="342"/>
      <c r="H1" s="342"/>
      <c r="I1" s="342"/>
      <c r="J1" s="342"/>
      <c r="K1" s="342"/>
      <c r="L1" s="342"/>
      <c r="M1" s="342"/>
      <c r="N1" s="342"/>
      <c r="O1" s="342"/>
      <c r="P1" s="342"/>
      <c r="Q1" s="342"/>
      <c r="R1" s="342"/>
      <c r="S1" s="342"/>
      <c r="T1" s="342"/>
      <c r="U1" s="342"/>
      <c r="V1" s="342"/>
      <c r="W1" s="342"/>
      <c r="X1" s="342"/>
      <c r="Y1" s="342"/>
    </row>
    <row r="2" spans="1:35" ht="18" x14ac:dyDescent="0.25">
      <c r="A2" s="342" t="str">
        <f>NACIONAL!A2</f>
        <v>Ley Nº 21.196 Artículo 76º</v>
      </c>
      <c r="B2" s="342"/>
      <c r="C2" s="342"/>
      <c r="D2" s="342"/>
      <c r="E2" s="342"/>
      <c r="F2" s="342"/>
      <c r="G2" s="342"/>
      <c r="H2" s="342"/>
      <c r="I2" s="342"/>
      <c r="J2" s="342"/>
      <c r="K2" s="342"/>
      <c r="L2" s="342"/>
      <c r="M2" s="342"/>
      <c r="N2" s="342"/>
      <c r="O2" s="342"/>
      <c r="P2" s="342"/>
      <c r="Q2" s="342"/>
      <c r="R2" s="342"/>
      <c r="S2" s="342"/>
      <c r="T2" s="342"/>
      <c r="U2" s="342"/>
      <c r="V2" s="342"/>
      <c r="W2" s="342"/>
      <c r="X2" s="342"/>
      <c r="Y2" s="342"/>
    </row>
    <row r="3" spans="1:35" x14ac:dyDescent="0.2">
      <c r="A3" s="23"/>
      <c r="B3" s="23"/>
      <c r="C3" s="23"/>
    </row>
    <row r="4" spans="1:35" ht="18" x14ac:dyDescent="0.25">
      <c r="A4" s="342" t="s">
        <v>395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342"/>
      <c r="M4" s="342"/>
      <c r="N4" s="342"/>
      <c r="O4" s="342"/>
      <c r="P4" s="342"/>
      <c r="Q4" s="342"/>
      <c r="R4" s="342"/>
      <c r="S4" s="342"/>
      <c r="T4" s="342"/>
      <c r="U4" s="342"/>
      <c r="V4" s="342"/>
      <c r="W4" s="342"/>
      <c r="X4" s="342"/>
      <c r="Y4" s="342"/>
    </row>
    <row r="5" spans="1:35" ht="13.5" thickBot="1" x14ac:dyDescent="0.25">
      <c r="A5" s="23"/>
      <c r="B5" s="23"/>
      <c r="C5" s="23"/>
    </row>
    <row r="6" spans="1:35" ht="15.75" customHeight="1" thickBot="1" x14ac:dyDescent="0.25">
      <c r="A6" s="351" t="s">
        <v>0</v>
      </c>
      <c r="B6" s="365" t="s">
        <v>405</v>
      </c>
      <c r="C6" s="353" t="s">
        <v>1</v>
      </c>
      <c r="D6" s="336" t="s">
        <v>2</v>
      </c>
      <c r="E6" s="337"/>
      <c r="F6" s="337"/>
      <c r="G6" s="338"/>
      <c r="H6" s="339" t="s">
        <v>3</v>
      </c>
      <c r="I6" s="340"/>
      <c r="J6" s="340"/>
      <c r="K6" s="341"/>
      <c r="L6" s="343" t="s">
        <v>4</v>
      </c>
      <c r="M6" s="344"/>
      <c r="N6" s="344"/>
      <c r="O6" s="345"/>
      <c r="P6" s="346" t="s">
        <v>5</v>
      </c>
      <c r="Q6" s="347"/>
      <c r="R6" s="347"/>
      <c r="S6" s="348"/>
      <c r="T6" s="355" t="s">
        <v>731</v>
      </c>
      <c r="U6" s="356"/>
      <c r="V6" s="356"/>
      <c r="W6" s="357"/>
      <c r="X6" s="349" t="s">
        <v>355</v>
      </c>
      <c r="Y6" s="350"/>
    </row>
    <row r="7" spans="1:35" s="31" customFormat="1" ht="117" customHeight="1" thickBot="1" x14ac:dyDescent="0.25">
      <c r="A7" s="352"/>
      <c r="B7" s="366"/>
      <c r="C7" s="354"/>
      <c r="D7" s="91" t="str">
        <f>NACIONAL!C7</f>
        <v>Pers. Remun Liq. &lt;= a $ 702.227 Noviembre</v>
      </c>
      <c r="E7" s="92" t="str">
        <f>NACIONAL!D7</f>
        <v>Monto Bono Esp. $ 190.180</v>
      </c>
      <c r="F7" s="92" t="str">
        <f>NACIONAL!E7</f>
        <v>Pers. Remun Liq. &gt; a $ 702.227 y Rem Bruta &lt;= $ 2.557.475</v>
      </c>
      <c r="G7" s="93" t="str">
        <f>NACIONAL!F7</f>
        <v>Monto Bono Esp. $ 94.062</v>
      </c>
      <c r="H7" s="91" t="str">
        <f>NACIONAL!G7</f>
        <v>Pers. Remun Liq. &lt;= a $ 702.227 Noviembre</v>
      </c>
      <c r="I7" s="92" t="str">
        <f>NACIONAL!H7</f>
        <v>Monto Bono Esp. $ 190.180</v>
      </c>
      <c r="J7" s="92" t="str">
        <f>NACIONAL!I7</f>
        <v>Pers. Remun Liq. &gt; a $ 702.227 y Rem Bruta &lt;= $ 2.557.475</v>
      </c>
      <c r="K7" s="93" t="str">
        <f>NACIONAL!J7</f>
        <v>Monto Bono Esp. $ 94.062</v>
      </c>
      <c r="L7" s="91" t="str">
        <f>NACIONAL!K7</f>
        <v>Pers. Remun Liq. &lt;= a $ 702.227 Noviembre</v>
      </c>
      <c r="M7" s="92" t="str">
        <f>NACIONAL!L7</f>
        <v>Monto Bono Esp. $ 190.180</v>
      </c>
      <c r="N7" s="92" t="str">
        <f>NACIONAL!M7</f>
        <v>Pers. Remun Liq. &gt; a $ 702.227 y Rem Bruta &lt;= $ 2.557.475</v>
      </c>
      <c r="O7" s="93" t="str">
        <f>NACIONAL!N7</f>
        <v>Monto Bono Esp. $ 94.062</v>
      </c>
      <c r="P7" s="91" t="str">
        <f>NACIONAL!O7</f>
        <v>Pers. Remun Liq. &lt;= a $ 702.227 Noviembre</v>
      </c>
      <c r="Q7" s="92" t="str">
        <f>NACIONAL!P7</f>
        <v>Monto Bono Esp. $ 190.180</v>
      </c>
      <c r="R7" s="92" t="str">
        <f>NACIONAL!Q7</f>
        <v>Pers. Remun Liq. &gt; a $ 702.227 y Rem Bruta &lt;= $ 2.557.475</v>
      </c>
      <c r="S7" s="93" t="str">
        <f>NACIONAL!R7</f>
        <v>Monto Bono Esp. $ 94.062</v>
      </c>
      <c r="T7" s="93" t="str">
        <f>NACIONAL!S7</f>
        <v>Pers. Remun Liq. &lt;= a $ 702.227 Noviembre</v>
      </c>
      <c r="U7" s="93" t="str">
        <f>NACIONAL!T7</f>
        <v>Monto Bono Esp. $ 190.180</v>
      </c>
      <c r="V7" s="93" t="str">
        <f>NACIONAL!U7</f>
        <v>Pers. Remun Liq. &gt; a $ 702.227 y Rem Bruta &lt;= $ 2.557.475</v>
      </c>
      <c r="W7" s="93" t="str">
        <f>NACIONAL!V7</f>
        <v>Monto Bono Esp. $ 94.062</v>
      </c>
      <c r="X7" s="95" t="s">
        <v>6</v>
      </c>
      <c r="Y7" s="96" t="s">
        <v>368</v>
      </c>
    </row>
    <row r="8" spans="1:35" s="31" customFormat="1" x14ac:dyDescent="0.2">
      <c r="A8" s="126">
        <v>10101</v>
      </c>
      <c r="B8" s="126">
        <v>14101</v>
      </c>
      <c r="C8" s="243" t="s">
        <v>240</v>
      </c>
      <c r="D8" s="146">
        <v>1055</v>
      </c>
      <c r="E8" s="147">
        <f>D8*$F$24</f>
        <v>200639900</v>
      </c>
      <c r="F8" s="148">
        <v>1135</v>
      </c>
      <c r="G8" s="157">
        <f>F8*$F$25</f>
        <v>106760370</v>
      </c>
      <c r="H8" s="190">
        <v>274</v>
      </c>
      <c r="I8" s="147">
        <f>H8*$F$24</f>
        <v>52109320</v>
      </c>
      <c r="J8" s="191">
        <v>297</v>
      </c>
      <c r="K8" s="192">
        <f>J8*$F$25</f>
        <v>27936414</v>
      </c>
      <c r="L8" s="160">
        <v>34</v>
      </c>
      <c r="M8" s="147">
        <f>L8*$F$24</f>
        <v>6466120</v>
      </c>
      <c r="N8" s="150">
        <v>4</v>
      </c>
      <c r="O8" s="157">
        <f>N8*$F$25</f>
        <v>376248</v>
      </c>
      <c r="P8" s="190">
        <v>206</v>
      </c>
      <c r="Q8" s="147">
        <f>P8*$F$24</f>
        <v>39177080</v>
      </c>
      <c r="R8" s="191">
        <v>101</v>
      </c>
      <c r="S8" s="192">
        <f>R8*$F$25</f>
        <v>9500262</v>
      </c>
      <c r="T8" s="207">
        <v>152</v>
      </c>
      <c r="U8" s="147">
        <f>T8*$F$24</f>
        <v>28907360</v>
      </c>
      <c r="V8" s="191">
        <v>180</v>
      </c>
      <c r="W8" s="157">
        <f>V8*$F$25</f>
        <v>16931160</v>
      </c>
      <c r="X8" s="123">
        <f>D8+F8+H8+J8+L8+N8+P8+R8+T8+V8</f>
        <v>3438</v>
      </c>
      <c r="Y8" s="115">
        <f>E8+G8+I8+K8+M8+O8+Q8+S8+U8+W8</f>
        <v>488804234</v>
      </c>
      <c r="Z8" s="32"/>
      <c r="AC8" s="322"/>
      <c r="AD8" s="321"/>
      <c r="AE8" s="321"/>
      <c r="AF8" s="321"/>
      <c r="AG8" s="327"/>
      <c r="AH8" s="327"/>
      <c r="AI8" s="327"/>
    </row>
    <row r="9" spans="1:35" s="31" customFormat="1" x14ac:dyDescent="0.2">
      <c r="A9" s="80">
        <v>10102</v>
      </c>
      <c r="B9" s="80">
        <v>14106</v>
      </c>
      <c r="C9" s="143" t="s">
        <v>241</v>
      </c>
      <c r="D9" s="151">
        <v>160</v>
      </c>
      <c r="E9" s="145">
        <f t="shared" ref="E9:E19" si="0">D9*$F$24</f>
        <v>30428800</v>
      </c>
      <c r="F9" s="133">
        <v>147</v>
      </c>
      <c r="G9" s="158">
        <f t="shared" ref="G9:G19" si="1">F9*$F$25</f>
        <v>13827114</v>
      </c>
      <c r="H9" s="193">
        <v>60</v>
      </c>
      <c r="I9" s="145">
        <f t="shared" ref="I9:I19" si="2">H9*$F$24</f>
        <v>11410800</v>
      </c>
      <c r="J9" s="188">
        <v>78</v>
      </c>
      <c r="K9" s="194">
        <f t="shared" ref="K9:K19" si="3">J9*$F$25</f>
        <v>7336836</v>
      </c>
      <c r="L9" s="161"/>
      <c r="M9" s="145">
        <f t="shared" ref="M9:M19" si="4">L9*$F$24</f>
        <v>0</v>
      </c>
      <c r="N9" s="134"/>
      <c r="O9" s="158">
        <f t="shared" ref="O9:O19" si="5">N9*$F$25</f>
        <v>0</v>
      </c>
      <c r="P9" s="193">
        <v>41</v>
      </c>
      <c r="Q9" s="145">
        <f t="shared" ref="Q9:Q19" si="6">P9*$F$24</f>
        <v>7797380</v>
      </c>
      <c r="R9" s="188">
        <v>8</v>
      </c>
      <c r="S9" s="194">
        <f t="shared" ref="S9:S19" si="7">R9*$F$25</f>
        <v>752496</v>
      </c>
      <c r="T9" s="189">
        <v>35</v>
      </c>
      <c r="U9" s="145">
        <f t="shared" ref="U9:U19" si="8">T9*$F$24</f>
        <v>6656300</v>
      </c>
      <c r="V9" s="188">
        <v>32</v>
      </c>
      <c r="W9" s="158">
        <f t="shared" ref="W9:W19" si="9">V9*$F$25</f>
        <v>3009984</v>
      </c>
      <c r="X9" s="124">
        <f t="shared" ref="X9:X19" si="10">D9+F9+H9+J9+L9+N9+P9+R9+T9+V9</f>
        <v>561</v>
      </c>
      <c r="Y9" s="116">
        <f t="shared" ref="Y9:Y19" si="11">E9+G9+I9+K9+M9+O9+Q9+S9+U9+W9</f>
        <v>81219710</v>
      </c>
      <c r="Z9" s="32"/>
      <c r="AC9" s="322"/>
      <c r="AD9" s="321"/>
      <c r="AE9" s="321"/>
      <c r="AF9" s="321"/>
      <c r="AG9" s="327"/>
      <c r="AH9" s="327"/>
      <c r="AI9" s="327"/>
    </row>
    <row r="10" spans="1:35" s="31" customFormat="1" x14ac:dyDescent="0.2">
      <c r="A10" s="80">
        <v>10103</v>
      </c>
      <c r="B10" s="80">
        <v>14103</v>
      </c>
      <c r="C10" s="143" t="s">
        <v>242</v>
      </c>
      <c r="D10" s="151">
        <v>121</v>
      </c>
      <c r="E10" s="145">
        <f t="shared" si="0"/>
        <v>23011780</v>
      </c>
      <c r="F10" s="133">
        <v>157</v>
      </c>
      <c r="G10" s="158">
        <f t="shared" si="1"/>
        <v>14767734</v>
      </c>
      <c r="H10" s="193">
        <v>37</v>
      </c>
      <c r="I10" s="145">
        <f t="shared" si="2"/>
        <v>7036660</v>
      </c>
      <c r="J10" s="188">
        <v>31</v>
      </c>
      <c r="K10" s="194">
        <f t="shared" si="3"/>
        <v>2915922</v>
      </c>
      <c r="L10" s="161"/>
      <c r="M10" s="145">
        <f t="shared" si="4"/>
        <v>0</v>
      </c>
      <c r="N10" s="134"/>
      <c r="O10" s="158">
        <f t="shared" si="5"/>
        <v>0</v>
      </c>
      <c r="P10" s="193"/>
      <c r="Q10" s="145">
        <f t="shared" si="6"/>
        <v>0</v>
      </c>
      <c r="R10" s="188"/>
      <c r="S10" s="194">
        <f t="shared" si="7"/>
        <v>0</v>
      </c>
      <c r="T10" s="189"/>
      <c r="U10" s="145">
        <f t="shared" si="8"/>
        <v>0</v>
      </c>
      <c r="V10" s="188"/>
      <c r="W10" s="158">
        <f t="shared" si="9"/>
        <v>0</v>
      </c>
      <c r="X10" s="124">
        <f t="shared" si="10"/>
        <v>346</v>
      </c>
      <c r="Y10" s="116">
        <f t="shared" si="11"/>
        <v>47732096</v>
      </c>
      <c r="Z10" s="32"/>
      <c r="AC10" s="322"/>
      <c r="AD10" s="321"/>
      <c r="AE10" s="321"/>
      <c r="AF10" s="321"/>
      <c r="AG10" s="327"/>
      <c r="AH10" s="327"/>
      <c r="AI10" s="327"/>
    </row>
    <row r="11" spans="1:35" s="31" customFormat="1" x14ac:dyDescent="0.2">
      <c r="A11" s="80">
        <v>10104</v>
      </c>
      <c r="B11" s="80">
        <v>14104</v>
      </c>
      <c r="C11" s="143" t="s">
        <v>243</v>
      </c>
      <c r="D11" s="151">
        <v>206</v>
      </c>
      <c r="E11" s="145">
        <f t="shared" si="0"/>
        <v>39177080</v>
      </c>
      <c r="F11" s="133">
        <v>273</v>
      </c>
      <c r="G11" s="158">
        <f t="shared" si="1"/>
        <v>25678926</v>
      </c>
      <c r="H11" s="193">
        <v>64</v>
      </c>
      <c r="I11" s="145">
        <f t="shared" si="2"/>
        <v>12171520</v>
      </c>
      <c r="J11" s="188">
        <v>68</v>
      </c>
      <c r="K11" s="194">
        <f t="shared" si="3"/>
        <v>6396216</v>
      </c>
      <c r="L11" s="161"/>
      <c r="M11" s="145">
        <f t="shared" si="4"/>
        <v>0</v>
      </c>
      <c r="N11" s="134"/>
      <c r="O11" s="158">
        <f t="shared" si="5"/>
        <v>0</v>
      </c>
      <c r="P11" s="193"/>
      <c r="Q11" s="145">
        <f t="shared" si="6"/>
        <v>0</v>
      </c>
      <c r="R11" s="188"/>
      <c r="S11" s="194">
        <f t="shared" si="7"/>
        <v>0</v>
      </c>
      <c r="T11" s="189">
        <v>46</v>
      </c>
      <c r="U11" s="145">
        <f t="shared" si="8"/>
        <v>8748280</v>
      </c>
      <c r="V11" s="188">
        <v>34</v>
      </c>
      <c r="W11" s="158">
        <f t="shared" si="9"/>
        <v>3198108</v>
      </c>
      <c r="X11" s="124">
        <f t="shared" si="10"/>
        <v>691</v>
      </c>
      <c r="Y11" s="116">
        <f t="shared" si="11"/>
        <v>95370130</v>
      </c>
      <c r="Z11" s="32"/>
      <c r="AC11" s="322"/>
      <c r="AD11" s="321"/>
      <c r="AE11" s="321"/>
      <c r="AF11" s="321"/>
      <c r="AG11" s="327"/>
      <c r="AH11" s="327"/>
      <c r="AI11" s="327"/>
    </row>
    <row r="12" spans="1:35" s="31" customFormat="1" x14ac:dyDescent="0.2">
      <c r="A12" s="80">
        <v>10105</v>
      </c>
      <c r="B12" s="80">
        <v>14202</v>
      </c>
      <c r="C12" s="143" t="s">
        <v>244</v>
      </c>
      <c r="D12" s="151">
        <v>176</v>
      </c>
      <c r="E12" s="145">
        <f t="shared" si="0"/>
        <v>33471680</v>
      </c>
      <c r="F12" s="133">
        <v>179</v>
      </c>
      <c r="G12" s="158">
        <f t="shared" si="1"/>
        <v>16837098</v>
      </c>
      <c r="H12" s="193">
        <v>81</v>
      </c>
      <c r="I12" s="145">
        <f t="shared" si="2"/>
        <v>15404580</v>
      </c>
      <c r="J12" s="188">
        <v>57</v>
      </c>
      <c r="K12" s="194">
        <f t="shared" si="3"/>
        <v>5361534</v>
      </c>
      <c r="L12" s="161"/>
      <c r="M12" s="145">
        <f t="shared" si="4"/>
        <v>0</v>
      </c>
      <c r="N12" s="134"/>
      <c r="O12" s="158">
        <f t="shared" si="5"/>
        <v>0</v>
      </c>
      <c r="P12" s="193">
        <v>20</v>
      </c>
      <c r="Q12" s="145">
        <f t="shared" si="6"/>
        <v>3803600</v>
      </c>
      <c r="R12" s="188">
        <v>3</v>
      </c>
      <c r="S12" s="194">
        <f t="shared" si="7"/>
        <v>282186</v>
      </c>
      <c r="T12" s="189">
        <v>40</v>
      </c>
      <c r="U12" s="145">
        <f t="shared" si="8"/>
        <v>7607200</v>
      </c>
      <c r="V12" s="188">
        <v>21</v>
      </c>
      <c r="W12" s="158">
        <f t="shared" si="9"/>
        <v>1975302</v>
      </c>
      <c r="X12" s="124">
        <f t="shared" si="10"/>
        <v>577</v>
      </c>
      <c r="Y12" s="116">
        <f t="shared" si="11"/>
        <v>84743180</v>
      </c>
      <c r="Z12" s="32"/>
      <c r="AC12" s="322"/>
      <c r="AD12" s="321"/>
      <c r="AE12" s="321"/>
      <c r="AF12" s="321"/>
      <c r="AG12" s="327"/>
      <c r="AH12" s="327"/>
      <c r="AI12" s="327"/>
    </row>
    <row r="13" spans="1:35" s="31" customFormat="1" x14ac:dyDescent="0.2">
      <c r="A13" s="80">
        <v>10106</v>
      </c>
      <c r="B13" s="80">
        <v>14102</v>
      </c>
      <c r="C13" s="318" t="s">
        <v>245</v>
      </c>
      <c r="D13" s="151">
        <v>84</v>
      </c>
      <c r="E13" s="145">
        <f t="shared" si="0"/>
        <v>15975120</v>
      </c>
      <c r="F13" s="133">
        <v>92</v>
      </c>
      <c r="G13" s="158">
        <f t="shared" si="1"/>
        <v>8653704</v>
      </c>
      <c r="H13" s="316"/>
      <c r="I13" s="145">
        <f t="shared" si="2"/>
        <v>0</v>
      </c>
      <c r="J13" s="317"/>
      <c r="K13" s="194">
        <f t="shared" si="3"/>
        <v>0</v>
      </c>
      <c r="L13" s="161"/>
      <c r="M13" s="145">
        <f t="shared" si="4"/>
        <v>0</v>
      </c>
      <c r="N13" s="134"/>
      <c r="O13" s="158">
        <f t="shared" si="5"/>
        <v>0</v>
      </c>
      <c r="P13" s="193">
        <v>9</v>
      </c>
      <c r="Q13" s="145">
        <f t="shared" si="6"/>
        <v>1711620</v>
      </c>
      <c r="R13" s="188">
        <v>2</v>
      </c>
      <c r="S13" s="194">
        <f t="shared" si="7"/>
        <v>188124</v>
      </c>
      <c r="T13" s="189"/>
      <c r="U13" s="145">
        <f t="shared" si="8"/>
        <v>0</v>
      </c>
      <c r="V13" s="188"/>
      <c r="W13" s="158">
        <f t="shared" si="9"/>
        <v>0</v>
      </c>
      <c r="X13" s="124">
        <f t="shared" si="10"/>
        <v>187</v>
      </c>
      <c r="Y13" s="116">
        <f t="shared" si="11"/>
        <v>26528568</v>
      </c>
      <c r="Z13" s="32"/>
      <c r="AC13" s="322"/>
      <c r="AD13" s="321"/>
      <c r="AE13" s="321"/>
      <c r="AF13" s="321"/>
      <c r="AG13" s="327"/>
      <c r="AH13" s="327"/>
      <c r="AI13" s="327"/>
    </row>
    <row r="14" spans="1:35" s="31" customFormat="1" x14ac:dyDescent="0.2">
      <c r="A14" s="80">
        <v>10107</v>
      </c>
      <c r="B14" s="80">
        <v>14105</v>
      </c>
      <c r="C14" s="143" t="s">
        <v>246</v>
      </c>
      <c r="D14" s="151">
        <v>50</v>
      </c>
      <c r="E14" s="145">
        <f t="shared" si="0"/>
        <v>9509000</v>
      </c>
      <c r="F14" s="133">
        <v>89</v>
      </c>
      <c r="G14" s="158">
        <f t="shared" si="1"/>
        <v>8371518</v>
      </c>
      <c r="H14" s="193">
        <v>58</v>
      </c>
      <c r="I14" s="145">
        <f t="shared" si="2"/>
        <v>11030440</v>
      </c>
      <c r="J14" s="188">
        <v>36</v>
      </c>
      <c r="K14" s="194">
        <f t="shared" si="3"/>
        <v>3386232</v>
      </c>
      <c r="L14" s="161"/>
      <c r="M14" s="145">
        <f t="shared" si="4"/>
        <v>0</v>
      </c>
      <c r="N14" s="134"/>
      <c r="O14" s="158">
        <f t="shared" si="5"/>
        <v>0</v>
      </c>
      <c r="P14" s="193">
        <v>12</v>
      </c>
      <c r="Q14" s="145">
        <f t="shared" si="6"/>
        <v>2282160</v>
      </c>
      <c r="R14" s="188">
        <v>3</v>
      </c>
      <c r="S14" s="194">
        <f t="shared" si="7"/>
        <v>282186</v>
      </c>
      <c r="T14" s="189">
        <v>20</v>
      </c>
      <c r="U14" s="145">
        <f t="shared" si="8"/>
        <v>3803600</v>
      </c>
      <c r="V14" s="188">
        <v>18</v>
      </c>
      <c r="W14" s="158">
        <f t="shared" si="9"/>
        <v>1693116</v>
      </c>
      <c r="X14" s="124">
        <f t="shared" si="10"/>
        <v>286</v>
      </c>
      <c r="Y14" s="116">
        <f t="shared" si="11"/>
        <v>40358252</v>
      </c>
      <c r="Z14" s="32"/>
      <c r="AC14" s="322"/>
      <c r="AD14" s="321"/>
      <c r="AE14" s="321"/>
      <c r="AF14" s="321"/>
      <c r="AG14" s="327"/>
      <c r="AH14" s="327"/>
      <c r="AI14" s="327"/>
    </row>
    <row r="15" spans="1:35" s="31" customFormat="1" x14ac:dyDescent="0.2">
      <c r="A15" s="80">
        <v>10108</v>
      </c>
      <c r="B15" s="80">
        <v>14108</v>
      </c>
      <c r="C15" s="143" t="s">
        <v>247</v>
      </c>
      <c r="D15" s="151">
        <v>237</v>
      </c>
      <c r="E15" s="145">
        <f t="shared" si="0"/>
        <v>45072660</v>
      </c>
      <c r="F15" s="133">
        <v>431</v>
      </c>
      <c r="G15" s="158">
        <f t="shared" si="1"/>
        <v>40540722</v>
      </c>
      <c r="H15" s="193">
        <v>197</v>
      </c>
      <c r="I15" s="145">
        <f t="shared" si="2"/>
        <v>37465460</v>
      </c>
      <c r="J15" s="188">
        <v>141</v>
      </c>
      <c r="K15" s="194">
        <f t="shared" si="3"/>
        <v>13262742</v>
      </c>
      <c r="L15" s="161"/>
      <c r="M15" s="145">
        <f t="shared" si="4"/>
        <v>0</v>
      </c>
      <c r="N15" s="134"/>
      <c r="O15" s="158">
        <f t="shared" si="5"/>
        <v>0</v>
      </c>
      <c r="P15" s="193">
        <v>78</v>
      </c>
      <c r="Q15" s="145">
        <f t="shared" si="6"/>
        <v>14834040</v>
      </c>
      <c r="R15" s="188">
        <v>22</v>
      </c>
      <c r="S15" s="194">
        <f t="shared" si="7"/>
        <v>2069364</v>
      </c>
      <c r="T15" s="189">
        <v>57</v>
      </c>
      <c r="U15" s="145">
        <f t="shared" si="8"/>
        <v>10840260</v>
      </c>
      <c r="V15" s="188">
        <v>75</v>
      </c>
      <c r="W15" s="158">
        <f t="shared" si="9"/>
        <v>7054650</v>
      </c>
      <c r="X15" s="124">
        <f t="shared" si="10"/>
        <v>1238</v>
      </c>
      <c r="Y15" s="116">
        <f t="shared" si="11"/>
        <v>171139898</v>
      </c>
      <c r="Z15" s="32"/>
      <c r="AC15" s="322"/>
      <c r="AD15" s="321"/>
      <c r="AE15" s="321"/>
      <c r="AF15" s="321"/>
      <c r="AG15" s="327"/>
      <c r="AH15" s="327"/>
      <c r="AI15" s="327"/>
    </row>
    <row r="16" spans="1:35" s="31" customFormat="1" x14ac:dyDescent="0.2">
      <c r="A16" s="80">
        <v>10109</v>
      </c>
      <c r="B16" s="80">
        <v>14201</v>
      </c>
      <c r="C16" s="143" t="s">
        <v>248</v>
      </c>
      <c r="D16" s="151">
        <v>474</v>
      </c>
      <c r="E16" s="145">
        <f t="shared" si="0"/>
        <v>90145320</v>
      </c>
      <c r="F16" s="133">
        <v>456</v>
      </c>
      <c r="G16" s="158">
        <f t="shared" si="1"/>
        <v>42892272</v>
      </c>
      <c r="H16" s="193">
        <v>125</v>
      </c>
      <c r="I16" s="145">
        <f t="shared" si="2"/>
        <v>23772500</v>
      </c>
      <c r="J16" s="188">
        <v>129</v>
      </c>
      <c r="K16" s="194">
        <f t="shared" si="3"/>
        <v>12133998</v>
      </c>
      <c r="L16" s="161"/>
      <c r="M16" s="145">
        <f t="shared" si="4"/>
        <v>0</v>
      </c>
      <c r="N16" s="134"/>
      <c r="O16" s="158">
        <f t="shared" si="5"/>
        <v>0</v>
      </c>
      <c r="P16" s="193"/>
      <c r="Q16" s="145">
        <f t="shared" si="6"/>
        <v>0</v>
      </c>
      <c r="R16" s="188"/>
      <c r="S16" s="194">
        <f t="shared" si="7"/>
        <v>0</v>
      </c>
      <c r="T16" s="189"/>
      <c r="U16" s="145">
        <f t="shared" si="8"/>
        <v>0</v>
      </c>
      <c r="V16" s="188"/>
      <c r="W16" s="158">
        <f t="shared" si="9"/>
        <v>0</v>
      </c>
      <c r="X16" s="124">
        <f t="shared" si="10"/>
        <v>1184</v>
      </c>
      <c r="Y16" s="116">
        <f t="shared" si="11"/>
        <v>168944090</v>
      </c>
      <c r="Z16" s="32"/>
      <c r="AC16" s="322"/>
      <c r="AD16" s="321"/>
      <c r="AE16" s="321"/>
      <c r="AF16" s="321"/>
      <c r="AG16" s="327"/>
      <c r="AH16" s="327"/>
      <c r="AI16" s="327"/>
    </row>
    <row r="17" spans="1:35" s="31" customFormat="1" x14ac:dyDescent="0.2">
      <c r="A17" s="80">
        <v>10110</v>
      </c>
      <c r="B17" s="80">
        <v>14107</v>
      </c>
      <c r="C17" s="143" t="s">
        <v>249</v>
      </c>
      <c r="D17" s="151">
        <v>206</v>
      </c>
      <c r="E17" s="145">
        <f t="shared" si="0"/>
        <v>39177080</v>
      </c>
      <c r="F17" s="133">
        <v>238</v>
      </c>
      <c r="G17" s="158">
        <f t="shared" si="1"/>
        <v>22386756</v>
      </c>
      <c r="H17" s="193">
        <v>130</v>
      </c>
      <c r="I17" s="145">
        <f t="shared" si="2"/>
        <v>24723400</v>
      </c>
      <c r="J17" s="188">
        <v>56</v>
      </c>
      <c r="K17" s="194">
        <f t="shared" si="3"/>
        <v>5267472</v>
      </c>
      <c r="L17" s="161"/>
      <c r="M17" s="145">
        <f t="shared" si="4"/>
        <v>0</v>
      </c>
      <c r="N17" s="134"/>
      <c r="O17" s="158">
        <f t="shared" si="5"/>
        <v>0</v>
      </c>
      <c r="P17" s="193"/>
      <c r="Q17" s="145">
        <f t="shared" si="6"/>
        <v>0</v>
      </c>
      <c r="R17" s="188"/>
      <c r="S17" s="194">
        <f t="shared" si="7"/>
        <v>0</v>
      </c>
      <c r="T17" s="189">
        <v>36</v>
      </c>
      <c r="U17" s="145">
        <f t="shared" si="8"/>
        <v>6846480</v>
      </c>
      <c r="V17" s="188">
        <v>39</v>
      </c>
      <c r="W17" s="158">
        <f t="shared" si="9"/>
        <v>3668418</v>
      </c>
      <c r="X17" s="124">
        <f t="shared" si="10"/>
        <v>705</v>
      </c>
      <c r="Y17" s="116">
        <f t="shared" si="11"/>
        <v>102069606</v>
      </c>
      <c r="Z17" s="32"/>
      <c r="AC17" s="322"/>
      <c r="AD17" s="321"/>
      <c r="AE17" s="321"/>
      <c r="AF17" s="321"/>
      <c r="AG17" s="327"/>
      <c r="AH17" s="327"/>
      <c r="AI17" s="327"/>
    </row>
    <row r="18" spans="1:35" s="31" customFormat="1" x14ac:dyDescent="0.2">
      <c r="A18" s="80">
        <v>10111</v>
      </c>
      <c r="B18" s="80">
        <v>14204</v>
      </c>
      <c r="C18" s="143" t="s">
        <v>250</v>
      </c>
      <c r="D18" s="151">
        <v>310</v>
      </c>
      <c r="E18" s="145">
        <f t="shared" si="0"/>
        <v>58955800</v>
      </c>
      <c r="F18" s="133">
        <v>331</v>
      </c>
      <c r="G18" s="158">
        <f t="shared" si="1"/>
        <v>31134522</v>
      </c>
      <c r="H18" s="193">
        <v>79</v>
      </c>
      <c r="I18" s="145">
        <f t="shared" si="2"/>
        <v>15024220</v>
      </c>
      <c r="J18" s="188">
        <v>87</v>
      </c>
      <c r="K18" s="194">
        <f t="shared" si="3"/>
        <v>8183394</v>
      </c>
      <c r="L18" s="161"/>
      <c r="M18" s="145">
        <f t="shared" si="4"/>
        <v>0</v>
      </c>
      <c r="N18" s="134"/>
      <c r="O18" s="158">
        <f t="shared" si="5"/>
        <v>0</v>
      </c>
      <c r="P18" s="193">
        <v>37</v>
      </c>
      <c r="Q18" s="145">
        <f t="shared" si="6"/>
        <v>7036660</v>
      </c>
      <c r="R18" s="188">
        <v>13</v>
      </c>
      <c r="S18" s="194">
        <f t="shared" si="7"/>
        <v>1222806</v>
      </c>
      <c r="T18" s="189">
        <v>15</v>
      </c>
      <c r="U18" s="145">
        <f t="shared" si="8"/>
        <v>2852700</v>
      </c>
      <c r="V18" s="188">
        <v>66</v>
      </c>
      <c r="W18" s="158">
        <f t="shared" si="9"/>
        <v>6208092</v>
      </c>
      <c r="X18" s="124">
        <f t="shared" si="10"/>
        <v>938</v>
      </c>
      <c r="Y18" s="116">
        <f t="shared" si="11"/>
        <v>130618194</v>
      </c>
      <c r="Z18" s="32"/>
      <c r="AC18" s="322"/>
      <c r="AD18" s="321"/>
      <c r="AE18" s="321"/>
      <c r="AF18" s="321"/>
      <c r="AG18" s="327"/>
      <c r="AH18" s="327"/>
      <c r="AI18" s="327"/>
    </row>
    <row r="19" spans="1:35" s="31" customFormat="1" ht="13.5" thickBot="1" x14ac:dyDescent="0.25">
      <c r="A19" s="80">
        <v>10112</v>
      </c>
      <c r="B19" s="80">
        <v>14203</v>
      </c>
      <c r="C19" s="143" t="s">
        <v>251</v>
      </c>
      <c r="D19" s="152">
        <v>173</v>
      </c>
      <c r="E19" s="153">
        <f t="shared" si="0"/>
        <v>32901140</v>
      </c>
      <c r="F19" s="154">
        <v>137</v>
      </c>
      <c r="G19" s="159">
        <f t="shared" si="1"/>
        <v>12886494</v>
      </c>
      <c r="H19" s="204">
        <v>66</v>
      </c>
      <c r="I19" s="153">
        <f t="shared" si="2"/>
        <v>12551880</v>
      </c>
      <c r="J19" s="205">
        <v>32</v>
      </c>
      <c r="K19" s="224">
        <f t="shared" si="3"/>
        <v>3009984</v>
      </c>
      <c r="L19" s="163"/>
      <c r="M19" s="153">
        <f t="shared" si="4"/>
        <v>0</v>
      </c>
      <c r="N19" s="155"/>
      <c r="O19" s="159">
        <f t="shared" si="5"/>
        <v>0</v>
      </c>
      <c r="P19" s="204">
        <v>13</v>
      </c>
      <c r="Q19" s="153">
        <f t="shared" si="6"/>
        <v>2472340</v>
      </c>
      <c r="R19" s="205">
        <v>2</v>
      </c>
      <c r="S19" s="224">
        <f t="shared" si="7"/>
        <v>188124</v>
      </c>
      <c r="T19" s="236">
        <v>29</v>
      </c>
      <c r="U19" s="153">
        <f t="shared" si="8"/>
        <v>5515220</v>
      </c>
      <c r="V19" s="205">
        <v>29</v>
      </c>
      <c r="W19" s="159">
        <f t="shared" si="9"/>
        <v>2727798</v>
      </c>
      <c r="X19" s="125">
        <f t="shared" si="10"/>
        <v>481</v>
      </c>
      <c r="Y19" s="118">
        <f t="shared" si="11"/>
        <v>72252980</v>
      </c>
      <c r="Z19" s="32"/>
      <c r="AC19" s="322"/>
      <c r="AD19" s="321"/>
      <c r="AE19" s="321"/>
      <c r="AF19" s="321"/>
      <c r="AG19" s="327"/>
      <c r="AH19" s="327"/>
      <c r="AI19" s="327"/>
    </row>
    <row r="20" spans="1:35" s="31" customFormat="1" ht="13.5" thickBot="1" x14ac:dyDescent="0.25">
      <c r="A20" s="333" t="s">
        <v>18</v>
      </c>
      <c r="B20" s="334"/>
      <c r="C20" s="334"/>
      <c r="D20" s="100">
        <f>SUM(D8:D19)</f>
        <v>3252</v>
      </c>
      <c r="E20" s="100">
        <f t="shared" ref="E20:Y20" si="12">SUM(E8:E19)</f>
        <v>618465360</v>
      </c>
      <c r="F20" s="100">
        <f t="shared" si="12"/>
        <v>3665</v>
      </c>
      <c r="G20" s="100">
        <f t="shared" si="12"/>
        <v>344737230</v>
      </c>
      <c r="H20" s="100">
        <f t="shared" si="12"/>
        <v>1171</v>
      </c>
      <c r="I20" s="100">
        <f t="shared" si="12"/>
        <v>222700780</v>
      </c>
      <c r="J20" s="100">
        <f t="shared" si="12"/>
        <v>1012</v>
      </c>
      <c r="K20" s="100">
        <f t="shared" si="12"/>
        <v>95190744</v>
      </c>
      <c r="L20" s="100">
        <f t="shared" si="12"/>
        <v>34</v>
      </c>
      <c r="M20" s="100">
        <f t="shared" si="12"/>
        <v>6466120</v>
      </c>
      <c r="N20" s="100">
        <f t="shared" si="12"/>
        <v>4</v>
      </c>
      <c r="O20" s="100">
        <f t="shared" si="12"/>
        <v>376248</v>
      </c>
      <c r="P20" s="100">
        <f t="shared" si="12"/>
        <v>416</v>
      </c>
      <c r="Q20" s="100">
        <f t="shared" si="12"/>
        <v>79114880</v>
      </c>
      <c r="R20" s="100">
        <f t="shared" si="12"/>
        <v>154</v>
      </c>
      <c r="S20" s="100">
        <f t="shared" si="12"/>
        <v>14485548</v>
      </c>
      <c r="T20" s="100">
        <f t="shared" si="12"/>
        <v>430</v>
      </c>
      <c r="U20" s="100">
        <f t="shared" si="12"/>
        <v>81777400</v>
      </c>
      <c r="V20" s="100">
        <f t="shared" si="12"/>
        <v>494</v>
      </c>
      <c r="W20" s="100">
        <f t="shared" si="12"/>
        <v>46466628</v>
      </c>
      <c r="X20" s="100">
        <f t="shared" si="12"/>
        <v>10632</v>
      </c>
      <c r="Y20" s="100">
        <f t="shared" si="12"/>
        <v>1509780938</v>
      </c>
    </row>
    <row r="24" spans="1:35" x14ac:dyDescent="0.2">
      <c r="E24" s="21" t="s">
        <v>369</v>
      </c>
      <c r="F24" s="22">
        <v>190180</v>
      </c>
    </row>
    <row r="25" spans="1:35" x14ac:dyDescent="0.2">
      <c r="E25" s="21" t="s">
        <v>370</v>
      </c>
      <c r="F25" s="22">
        <v>94062</v>
      </c>
    </row>
    <row r="27" spans="1:35" ht="6" customHeight="1" x14ac:dyDescent="0.2"/>
  </sheetData>
  <mergeCells count="13">
    <mergeCell ref="X6:Y6"/>
    <mergeCell ref="A20:C20"/>
    <mergeCell ref="B6:B7"/>
    <mergeCell ref="A1:Y1"/>
    <mergeCell ref="A2:Y2"/>
    <mergeCell ref="A4:Y4"/>
    <mergeCell ref="A6:A7"/>
    <mergeCell ref="C6:C7"/>
    <mergeCell ref="D6:G6"/>
    <mergeCell ref="H6:K6"/>
    <mergeCell ref="L6:O6"/>
    <mergeCell ref="P6:S6"/>
    <mergeCell ref="T6:W6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7"/>
  <sheetViews>
    <sheetView zoomScale="130" zoomScaleNormal="130" workbookViewId="0">
      <selection activeCell="H16" sqref="H16"/>
    </sheetView>
  </sheetViews>
  <sheetFormatPr baseColWidth="10" defaultRowHeight="12.75" x14ac:dyDescent="0.2"/>
  <cols>
    <col min="1" max="1" width="9.140625" customWidth="1"/>
    <col min="2" max="2" width="14.85546875" customWidth="1"/>
    <col min="3" max="3" width="15.140625" customWidth="1"/>
    <col min="4" max="4" width="11.5703125" customWidth="1"/>
    <col min="5" max="5" width="15" customWidth="1"/>
    <col min="6" max="6" width="11.5703125" customWidth="1"/>
    <col min="7" max="7" width="15" customWidth="1"/>
    <col min="8" max="8" width="11.5703125" customWidth="1"/>
    <col min="9" max="9" width="13.7109375" customWidth="1"/>
    <col min="10" max="10" width="11.5703125" customWidth="1"/>
    <col min="11" max="11" width="13.7109375" customWidth="1"/>
    <col min="12" max="12" width="11.5703125" customWidth="1"/>
    <col min="13" max="13" width="12.28515625" customWidth="1"/>
    <col min="14" max="16" width="11.5703125" customWidth="1"/>
    <col min="17" max="17" width="13.7109375" customWidth="1"/>
    <col min="18" max="18" width="11.5703125" customWidth="1"/>
    <col min="19" max="19" width="12.28515625" customWidth="1"/>
    <col min="20" max="20" width="11.5703125" customWidth="1"/>
    <col min="21" max="21" width="13.7109375" customWidth="1"/>
    <col min="22" max="22" width="12.7109375" customWidth="1"/>
    <col min="23" max="23" width="13.7109375" customWidth="1"/>
    <col min="24" max="24" width="11.5703125" customWidth="1"/>
    <col min="25" max="25" width="15" customWidth="1"/>
  </cols>
  <sheetData>
    <row r="1" spans="1:36" ht="18" x14ac:dyDescent="0.25">
      <c r="A1" s="342" t="str">
        <f>NACIONAL!A1</f>
        <v>BONO ESPECIAL 2019</v>
      </c>
      <c r="B1" s="342"/>
      <c r="C1" s="342"/>
      <c r="D1" s="342"/>
      <c r="E1" s="342"/>
      <c r="F1" s="342"/>
      <c r="G1" s="342"/>
      <c r="H1" s="342"/>
      <c r="I1" s="342"/>
      <c r="J1" s="342"/>
      <c r="K1" s="342"/>
      <c r="L1" s="342"/>
      <c r="M1" s="342"/>
      <c r="N1" s="342"/>
      <c r="O1" s="342"/>
      <c r="P1" s="342"/>
      <c r="Q1" s="342"/>
      <c r="R1" s="342"/>
      <c r="S1" s="342"/>
      <c r="T1" s="342"/>
      <c r="U1" s="342"/>
      <c r="V1" s="342"/>
      <c r="W1" s="342"/>
      <c r="X1" s="342"/>
      <c r="Y1" s="342"/>
    </row>
    <row r="2" spans="1:36" ht="18" x14ac:dyDescent="0.25">
      <c r="A2" s="342" t="str">
        <f>NACIONAL!A2</f>
        <v>Ley Nº 21.196 Artículo 76º</v>
      </c>
      <c r="B2" s="342"/>
      <c r="C2" s="342"/>
      <c r="D2" s="342"/>
      <c r="E2" s="342"/>
      <c r="F2" s="342"/>
      <c r="G2" s="342"/>
      <c r="H2" s="342"/>
      <c r="I2" s="342"/>
      <c r="J2" s="342"/>
      <c r="K2" s="342"/>
      <c r="L2" s="342"/>
      <c r="M2" s="342"/>
      <c r="N2" s="342"/>
      <c r="O2" s="342"/>
      <c r="P2" s="342"/>
      <c r="Q2" s="342"/>
      <c r="R2" s="342"/>
      <c r="S2" s="342"/>
      <c r="T2" s="342"/>
      <c r="U2" s="342"/>
      <c r="V2" s="342"/>
      <c r="W2" s="342"/>
      <c r="X2" s="342"/>
      <c r="Y2" s="342"/>
    </row>
    <row r="3" spans="1:36" x14ac:dyDescent="0.2">
      <c r="A3" s="23"/>
      <c r="B3" s="23"/>
      <c r="C3" s="23"/>
    </row>
    <row r="4" spans="1:36" ht="18" x14ac:dyDescent="0.25">
      <c r="A4" s="342" t="s">
        <v>396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342"/>
      <c r="M4" s="342"/>
      <c r="N4" s="342"/>
      <c r="O4" s="342"/>
      <c r="P4" s="342"/>
      <c r="Q4" s="342"/>
      <c r="R4" s="342"/>
      <c r="S4" s="342"/>
      <c r="T4" s="342"/>
      <c r="U4" s="342"/>
      <c r="V4" s="342"/>
      <c r="W4" s="342"/>
      <c r="X4" s="342"/>
      <c r="Y4" s="342"/>
    </row>
    <row r="5" spans="1:36" ht="13.5" thickBot="1" x14ac:dyDescent="0.25">
      <c r="A5" s="23"/>
      <c r="B5" s="23"/>
      <c r="C5" s="23"/>
    </row>
    <row r="6" spans="1:36" s="34" customFormat="1" ht="15.75" customHeight="1" thickBot="1" x14ac:dyDescent="0.25">
      <c r="A6" s="363" t="s">
        <v>0</v>
      </c>
      <c r="B6" s="365" t="s">
        <v>405</v>
      </c>
      <c r="C6" s="372" t="s">
        <v>1</v>
      </c>
      <c r="D6" s="336" t="s">
        <v>2</v>
      </c>
      <c r="E6" s="337"/>
      <c r="F6" s="337"/>
      <c r="G6" s="338"/>
      <c r="H6" s="339" t="s">
        <v>3</v>
      </c>
      <c r="I6" s="340"/>
      <c r="J6" s="340"/>
      <c r="K6" s="341"/>
      <c r="L6" s="343" t="s">
        <v>4</v>
      </c>
      <c r="M6" s="344"/>
      <c r="N6" s="344"/>
      <c r="O6" s="345"/>
      <c r="P6" s="346" t="s">
        <v>5</v>
      </c>
      <c r="Q6" s="347"/>
      <c r="R6" s="347"/>
      <c r="S6" s="348"/>
      <c r="T6" s="355" t="s">
        <v>731</v>
      </c>
      <c r="U6" s="356"/>
      <c r="V6" s="356"/>
      <c r="W6" s="357"/>
      <c r="X6" s="349" t="s">
        <v>355</v>
      </c>
      <c r="Y6" s="350"/>
    </row>
    <row r="7" spans="1:36" s="31" customFormat="1" ht="118.5" customHeight="1" thickBot="1" x14ac:dyDescent="0.25">
      <c r="A7" s="364"/>
      <c r="B7" s="366"/>
      <c r="C7" s="373"/>
      <c r="D7" s="91" t="str">
        <f>NACIONAL!C7</f>
        <v>Pers. Remun Liq. &lt;= a $ 702.227 Noviembre</v>
      </c>
      <c r="E7" s="92" t="str">
        <f>NACIONAL!D7</f>
        <v>Monto Bono Esp. $ 190.180</v>
      </c>
      <c r="F7" s="92" t="str">
        <f>NACIONAL!E7</f>
        <v>Pers. Remun Liq. &gt; a $ 702.227 y Rem Bruta &lt;= $ 2.557.475</v>
      </c>
      <c r="G7" s="93" t="str">
        <f>NACIONAL!F7</f>
        <v>Monto Bono Esp. $ 94.062</v>
      </c>
      <c r="H7" s="292" t="str">
        <f>NACIONAL!G7</f>
        <v>Pers. Remun Liq. &lt;= a $ 702.227 Noviembre</v>
      </c>
      <c r="I7" s="92" t="str">
        <f>NACIONAL!H7</f>
        <v>Monto Bono Esp. $ 190.180</v>
      </c>
      <c r="J7" s="92" t="str">
        <f>NACIONAL!I7</f>
        <v>Pers. Remun Liq. &gt; a $ 702.227 y Rem Bruta &lt;= $ 2.557.475</v>
      </c>
      <c r="K7" s="94" t="str">
        <f>NACIONAL!J7</f>
        <v>Monto Bono Esp. $ 94.062</v>
      </c>
      <c r="L7" s="91" t="str">
        <f>NACIONAL!K7</f>
        <v>Pers. Remun Liq. &lt;= a $ 702.227 Noviembre</v>
      </c>
      <c r="M7" s="92" t="str">
        <f>NACIONAL!L7</f>
        <v>Monto Bono Esp. $ 190.180</v>
      </c>
      <c r="N7" s="92" t="str">
        <f>NACIONAL!M7</f>
        <v>Pers. Remun Liq. &gt; a $ 702.227 y Rem Bruta &lt;= $ 2.557.475</v>
      </c>
      <c r="O7" s="93" t="str">
        <f>NACIONAL!N7</f>
        <v>Monto Bono Esp. $ 94.062</v>
      </c>
      <c r="P7" s="292" t="str">
        <f>NACIONAL!O7</f>
        <v>Pers. Remun Liq. &lt;= a $ 702.227 Noviembre</v>
      </c>
      <c r="Q7" s="92" t="str">
        <f>NACIONAL!P7</f>
        <v>Monto Bono Esp. $ 190.180</v>
      </c>
      <c r="R7" s="92" t="str">
        <f>NACIONAL!Q7</f>
        <v>Pers. Remun Liq. &gt; a $ 702.227 y Rem Bruta &lt;= $ 2.557.475</v>
      </c>
      <c r="S7" s="94" t="str">
        <f>NACIONAL!R7</f>
        <v>Monto Bono Esp. $ 94.062</v>
      </c>
      <c r="T7" s="94" t="str">
        <f>NACIONAL!S7</f>
        <v>Pers. Remun Liq. &lt;= a $ 702.227 Noviembre</v>
      </c>
      <c r="U7" s="94" t="str">
        <f>NACIONAL!T7</f>
        <v>Monto Bono Esp. $ 190.180</v>
      </c>
      <c r="V7" s="94" t="str">
        <f>NACIONAL!U7</f>
        <v>Pers. Remun Liq. &gt; a $ 702.227 y Rem Bruta &lt;= $ 2.557.475</v>
      </c>
      <c r="W7" s="94" t="str">
        <f>NACIONAL!V7</f>
        <v>Monto Bono Esp. $ 94.062</v>
      </c>
      <c r="X7" s="95" t="s">
        <v>6</v>
      </c>
      <c r="Y7" s="96" t="s">
        <v>368</v>
      </c>
    </row>
    <row r="8" spans="1:36" s="31" customFormat="1" x14ac:dyDescent="0.2">
      <c r="A8" s="285">
        <v>1101</v>
      </c>
      <c r="B8" s="286">
        <v>15101</v>
      </c>
      <c r="C8" s="287" t="s">
        <v>7</v>
      </c>
      <c r="D8" s="103">
        <v>2076</v>
      </c>
      <c r="E8" s="104">
        <f>D8*$E$16</f>
        <v>394813680</v>
      </c>
      <c r="F8" s="105">
        <v>1357</v>
      </c>
      <c r="G8" s="106">
        <f>F8*$E$17</f>
        <v>127642134</v>
      </c>
      <c r="H8" s="207">
        <v>483</v>
      </c>
      <c r="I8" s="104">
        <f>H8*$E$16</f>
        <v>91856940</v>
      </c>
      <c r="J8" s="191">
        <v>476</v>
      </c>
      <c r="K8" s="293">
        <f>J8*$E$17</f>
        <v>44773512</v>
      </c>
      <c r="L8" s="103">
        <v>21</v>
      </c>
      <c r="M8" s="104">
        <f>L8*$E$16</f>
        <v>3993780</v>
      </c>
      <c r="N8" s="105">
        <v>8</v>
      </c>
      <c r="O8" s="115">
        <f>N8*$E$17</f>
        <v>752496</v>
      </c>
      <c r="P8" s="295">
        <v>109</v>
      </c>
      <c r="Q8" s="114">
        <f>P8*$E$16</f>
        <v>20729620</v>
      </c>
      <c r="R8" s="105">
        <v>40</v>
      </c>
      <c r="S8" s="166">
        <f>R8*$E$17</f>
        <v>3762480</v>
      </c>
      <c r="T8" s="190">
        <v>133</v>
      </c>
      <c r="U8" s="114">
        <f>T8*$E$16</f>
        <v>25293940</v>
      </c>
      <c r="V8" s="191">
        <v>271</v>
      </c>
      <c r="W8" s="115">
        <f>V8*$E$17</f>
        <v>25490802</v>
      </c>
      <c r="X8" s="215">
        <f>D8+F8+H8+J8+L8+N8+P8+R8+T8+V8</f>
        <v>4974</v>
      </c>
      <c r="Y8" s="115">
        <f>E8+G8+I8+K8+M8+O8+Q8+S8+U8+W8</f>
        <v>739109384</v>
      </c>
      <c r="Z8" s="32"/>
      <c r="AA8" s="321"/>
      <c r="AB8" s="321"/>
      <c r="AC8" s="321"/>
      <c r="AD8" s="321"/>
      <c r="AE8" s="321"/>
      <c r="AF8" s="321"/>
      <c r="AG8" s="327"/>
      <c r="AH8" s="327"/>
      <c r="AI8" s="328"/>
      <c r="AJ8" s="322"/>
    </row>
    <row r="9" spans="1:36" s="31" customFormat="1" x14ac:dyDescent="0.2">
      <c r="A9" s="288">
        <v>1106</v>
      </c>
      <c r="B9" s="55">
        <v>15102</v>
      </c>
      <c r="C9" s="289" t="s">
        <v>8</v>
      </c>
      <c r="D9" s="83">
        <v>19</v>
      </c>
      <c r="E9" s="101">
        <f t="shared" ref="E9:E11" si="0">D9*$E$16</f>
        <v>3613420</v>
      </c>
      <c r="F9" s="84">
        <v>24</v>
      </c>
      <c r="G9" s="107">
        <f t="shared" ref="G9:G11" si="1">F9*$E$17</f>
        <v>2257488</v>
      </c>
      <c r="H9" s="189">
        <v>4</v>
      </c>
      <c r="I9" s="101">
        <f t="shared" ref="I9:I11" si="2">H9*$E$16</f>
        <v>760720</v>
      </c>
      <c r="J9" s="188">
        <v>3</v>
      </c>
      <c r="K9" s="290">
        <f t="shared" ref="K9:K11" si="3">J9*$E$17</f>
        <v>282186</v>
      </c>
      <c r="L9" s="83"/>
      <c r="M9" s="101">
        <f t="shared" ref="M9:M11" si="4">L9*$E$16</f>
        <v>0</v>
      </c>
      <c r="N9" s="84"/>
      <c r="O9" s="116">
        <f t="shared" ref="O9:O11" si="5">N9*$E$17</f>
        <v>0</v>
      </c>
      <c r="P9" s="85"/>
      <c r="Q9" s="87">
        <f t="shared" ref="Q9:Q11" si="6">P9*$E$16</f>
        <v>0</v>
      </c>
      <c r="R9" s="84"/>
      <c r="S9" s="167">
        <f t="shared" ref="S9:S11" si="7">R9*$E$17</f>
        <v>0</v>
      </c>
      <c r="T9" s="193">
        <v>0</v>
      </c>
      <c r="U9" s="87">
        <f t="shared" ref="U9:U11" si="8">T9*$E$16</f>
        <v>0</v>
      </c>
      <c r="V9" s="188">
        <v>14</v>
      </c>
      <c r="W9" s="116">
        <f t="shared" ref="W9:W11" si="9">V9*$E$17</f>
        <v>1316868</v>
      </c>
      <c r="X9" s="122">
        <f t="shared" ref="X9:X11" si="10">D9+F9+H9+J9+L9+N9+P9+R9+T9+V9</f>
        <v>64</v>
      </c>
      <c r="Y9" s="116">
        <f t="shared" ref="Y9:Y11" si="11">E9+G9+I9+K9+M9+O9+Q9+S9+U9+W9</f>
        <v>8230682</v>
      </c>
      <c r="Z9" s="32"/>
      <c r="AA9" s="321"/>
      <c r="AB9" s="321"/>
      <c r="AC9" s="321"/>
      <c r="AD9" s="321"/>
      <c r="AE9" s="321"/>
      <c r="AF9" s="321"/>
      <c r="AG9" s="327"/>
      <c r="AH9" s="327"/>
      <c r="AI9" s="328"/>
      <c r="AJ9" s="322"/>
    </row>
    <row r="10" spans="1:36" s="31" customFormat="1" x14ac:dyDescent="0.2">
      <c r="A10" s="288">
        <v>1301</v>
      </c>
      <c r="B10" s="55">
        <v>15201</v>
      </c>
      <c r="C10" s="291" t="s">
        <v>16</v>
      </c>
      <c r="D10" s="83"/>
      <c r="E10" s="101">
        <f t="shared" si="0"/>
        <v>0</v>
      </c>
      <c r="F10" s="84"/>
      <c r="G10" s="107">
        <f t="shared" si="1"/>
        <v>0</v>
      </c>
      <c r="H10" s="189">
        <v>6</v>
      </c>
      <c r="I10" s="101">
        <f t="shared" si="2"/>
        <v>1141080</v>
      </c>
      <c r="J10" s="188">
        <v>15</v>
      </c>
      <c r="K10" s="290">
        <f t="shared" si="3"/>
        <v>1410930</v>
      </c>
      <c r="L10" s="83"/>
      <c r="M10" s="101">
        <f t="shared" si="4"/>
        <v>0</v>
      </c>
      <c r="N10" s="84"/>
      <c r="O10" s="116">
        <f t="shared" si="5"/>
        <v>0</v>
      </c>
      <c r="P10" s="85"/>
      <c r="Q10" s="87">
        <f t="shared" si="6"/>
        <v>0</v>
      </c>
      <c r="R10" s="84"/>
      <c r="S10" s="167">
        <f t="shared" si="7"/>
        <v>0</v>
      </c>
      <c r="T10" s="193"/>
      <c r="U10" s="87">
        <f t="shared" si="8"/>
        <v>0</v>
      </c>
      <c r="V10" s="188"/>
      <c r="W10" s="116">
        <f t="shared" si="9"/>
        <v>0</v>
      </c>
      <c r="X10" s="122">
        <f t="shared" si="10"/>
        <v>21</v>
      </c>
      <c r="Y10" s="116">
        <f t="shared" si="11"/>
        <v>2552010</v>
      </c>
      <c r="Z10" s="32"/>
      <c r="AA10" s="321"/>
      <c r="AB10" s="321"/>
      <c r="AC10" s="321"/>
      <c r="AD10" s="326"/>
      <c r="AE10" s="326"/>
      <c r="AF10" s="326"/>
      <c r="AG10" s="326"/>
      <c r="AH10" s="326"/>
      <c r="AI10" s="326"/>
      <c r="AJ10" s="322"/>
    </row>
    <row r="11" spans="1:36" s="31" customFormat="1" ht="13.5" thickBot="1" x14ac:dyDescent="0.25">
      <c r="A11" s="288">
        <v>1302</v>
      </c>
      <c r="B11" s="56">
        <v>15202</v>
      </c>
      <c r="C11" s="291" t="s">
        <v>17</v>
      </c>
      <c r="D11" s="108"/>
      <c r="E11" s="109">
        <f t="shared" si="0"/>
        <v>0</v>
      </c>
      <c r="F11" s="110"/>
      <c r="G11" s="111">
        <f t="shared" si="1"/>
        <v>0</v>
      </c>
      <c r="H11" s="236">
        <v>8</v>
      </c>
      <c r="I11" s="109">
        <f t="shared" si="2"/>
        <v>1521440</v>
      </c>
      <c r="J11" s="205">
        <v>1</v>
      </c>
      <c r="K11" s="294">
        <f t="shared" si="3"/>
        <v>94062</v>
      </c>
      <c r="L11" s="108"/>
      <c r="M11" s="109">
        <f t="shared" si="4"/>
        <v>0</v>
      </c>
      <c r="N11" s="110"/>
      <c r="O11" s="118">
        <f t="shared" si="5"/>
        <v>0</v>
      </c>
      <c r="P11" s="296"/>
      <c r="Q11" s="117">
        <f t="shared" si="6"/>
        <v>0</v>
      </c>
      <c r="R11" s="110"/>
      <c r="S11" s="168">
        <f t="shared" si="7"/>
        <v>0</v>
      </c>
      <c r="T11" s="204">
        <v>4</v>
      </c>
      <c r="U11" s="117">
        <f t="shared" si="8"/>
        <v>760720</v>
      </c>
      <c r="V11" s="205">
        <v>13</v>
      </c>
      <c r="W11" s="118">
        <f t="shared" si="9"/>
        <v>1222806</v>
      </c>
      <c r="X11" s="216">
        <f t="shared" si="10"/>
        <v>26</v>
      </c>
      <c r="Y11" s="118">
        <f t="shared" si="11"/>
        <v>3599028</v>
      </c>
      <c r="AA11" s="321"/>
      <c r="AB11" s="321"/>
      <c r="AC11" s="321"/>
      <c r="AD11" s="326"/>
      <c r="AE11" s="326"/>
      <c r="AF11" s="326"/>
      <c r="AG11" s="326"/>
      <c r="AH11" s="326"/>
      <c r="AI11" s="326"/>
      <c r="AJ11" s="322"/>
    </row>
    <row r="12" spans="1:36" s="31" customFormat="1" ht="13.5" thickBot="1" x14ac:dyDescent="0.25">
      <c r="A12" s="333" t="s">
        <v>18</v>
      </c>
      <c r="B12" s="334"/>
      <c r="C12" s="334"/>
      <c r="D12" s="98">
        <f>SUM(D8:D11)</f>
        <v>2095</v>
      </c>
      <c r="E12" s="98">
        <f t="shared" ref="E12:Y12" si="12">SUM(E8:E11)</f>
        <v>398427100</v>
      </c>
      <c r="F12" s="98">
        <f t="shared" si="12"/>
        <v>1381</v>
      </c>
      <c r="G12" s="100">
        <f t="shared" si="12"/>
        <v>129899622</v>
      </c>
      <c r="H12" s="97">
        <f t="shared" si="12"/>
        <v>501</v>
      </c>
      <c r="I12" s="98">
        <f t="shared" si="12"/>
        <v>95280180</v>
      </c>
      <c r="J12" s="98">
        <f t="shared" si="12"/>
        <v>495</v>
      </c>
      <c r="K12" s="99">
        <f t="shared" si="12"/>
        <v>46560690</v>
      </c>
      <c r="L12" s="98">
        <f t="shared" si="12"/>
        <v>21</v>
      </c>
      <c r="M12" s="98">
        <f t="shared" si="12"/>
        <v>3993780</v>
      </c>
      <c r="N12" s="98">
        <f t="shared" si="12"/>
        <v>8</v>
      </c>
      <c r="O12" s="100">
        <f t="shared" si="12"/>
        <v>752496</v>
      </c>
      <c r="P12" s="97">
        <f t="shared" si="12"/>
        <v>109</v>
      </c>
      <c r="Q12" s="98">
        <f t="shared" si="12"/>
        <v>20729620</v>
      </c>
      <c r="R12" s="98">
        <f t="shared" si="12"/>
        <v>40</v>
      </c>
      <c r="S12" s="99">
        <f t="shared" si="12"/>
        <v>3762480</v>
      </c>
      <c r="T12" s="99">
        <f t="shared" si="12"/>
        <v>137</v>
      </c>
      <c r="U12" s="99">
        <f t="shared" si="12"/>
        <v>26054660</v>
      </c>
      <c r="V12" s="99">
        <f t="shared" si="12"/>
        <v>298</v>
      </c>
      <c r="W12" s="99">
        <f t="shared" si="12"/>
        <v>28030476</v>
      </c>
      <c r="X12" s="97">
        <f>SUM(X8:X11)</f>
        <v>5085</v>
      </c>
      <c r="Y12" s="100">
        <f t="shared" si="12"/>
        <v>753491104</v>
      </c>
      <c r="AA12" s="322"/>
      <c r="AB12" s="322"/>
      <c r="AC12" s="322"/>
      <c r="AD12" s="322"/>
      <c r="AE12" s="322"/>
      <c r="AF12" s="322"/>
      <c r="AG12" s="322"/>
      <c r="AH12" s="322"/>
      <c r="AI12" s="322"/>
      <c r="AJ12" s="322"/>
    </row>
    <row r="13" spans="1:36" s="31" customFormat="1" x14ac:dyDescent="0.2">
      <c r="AA13" s="322"/>
      <c r="AB13" s="322"/>
      <c r="AC13" s="322"/>
      <c r="AD13" s="322"/>
      <c r="AE13" s="322"/>
      <c r="AF13" s="322"/>
      <c r="AG13" s="322"/>
      <c r="AH13" s="322"/>
      <c r="AI13" s="322"/>
      <c r="AJ13" s="322"/>
    </row>
    <row r="16" spans="1:36" x14ac:dyDescent="0.2">
      <c r="D16" s="21" t="s">
        <v>369</v>
      </c>
      <c r="E16" s="22">
        <v>190180</v>
      </c>
    </row>
    <row r="17" spans="4:5" x14ac:dyDescent="0.2">
      <c r="D17" s="21" t="s">
        <v>370</v>
      </c>
      <c r="E17" s="22">
        <v>94062</v>
      </c>
    </row>
  </sheetData>
  <mergeCells count="13">
    <mergeCell ref="X6:Y6"/>
    <mergeCell ref="A12:C12"/>
    <mergeCell ref="B6:B7"/>
    <mergeCell ref="A1:Y1"/>
    <mergeCell ref="A2:Y2"/>
    <mergeCell ref="A4:Y4"/>
    <mergeCell ref="A6:A7"/>
    <mergeCell ref="C6:C7"/>
    <mergeCell ref="D6:G6"/>
    <mergeCell ref="H6:K6"/>
    <mergeCell ref="L6:O6"/>
    <mergeCell ref="P6:S6"/>
    <mergeCell ref="T6:W6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2"/>
  <sheetViews>
    <sheetView zoomScale="115" zoomScaleNormal="115" workbookViewId="0">
      <selection activeCell="C3" sqref="C1:W1048576"/>
    </sheetView>
  </sheetViews>
  <sheetFormatPr baseColWidth="10" defaultRowHeight="12.75" x14ac:dyDescent="0.2"/>
  <cols>
    <col min="1" max="1" width="8.85546875" customWidth="1"/>
    <col min="2" max="2" width="13.42578125" customWidth="1"/>
    <col min="3" max="3" width="16.28515625" customWidth="1"/>
    <col min="4" max="4" width="11.7109375" customWidth="1"/>
    <col min="5" max="5" width="16" customWidth="1"/>
    <col min="6" max="6" width="11.7109375" customWidth="1"/>
    <col min="7" max="7" width="16" customWidth="1"/>
    <col min="8" max="8" width="11.7109375" customWidth="1"/>
    <col min="9" max="9" width="16" customWidth="1"/>
    <col min="10" max="10" width="11.7109375" customWidth="1"/>
    <col min="11" max="11" width="16" customWidth="1"/>
    <col min="12" max="12" width="11.7109375" customWidth="1"/>
    <col min="13" max="13" width="13.140625" customWidth="1"/>
    <col min="14" max="14" width="11.7109375" customWidth="1"/>
    <col min="15" max="15" width="13.140625" customWidth="1"/>
    <col min="16" max="16" width="11.7109375" customWidth="1"/>
    <col min="17" max="17" width="16" customWidth="1"/>
    <col min="18" max="18" width="11.7109375" customWidth="1"/>
    <col min="19" max="19" width="14.5703125" customWidth="1"/>
    <col min="20" max="20" width="11.7109375" customWidth="1"/>
    <col min="21" max="21" width="16" customWidth="1"/>
    <col min="22" max="22" width="11.7109375" customWidth="1"/>
    <col min="23" max="23" width="14.5703125" customWidth="1"/>
    <col min="24" max="24" width="11.7109375" customWidth="1"/>
    <col min="25" max="25" width="18.140625" customWidth="1"/>
    <col min="26" max="27" width="11.42578125" customWidth="1"/>
  </cols>
  <sheetData>
    <row r="1" spans="1:35" ht="18" x14ac:dyDescent="0.25">
      <c r="A1" s="342" t="str">
        <f>NACIONAL!A1</f>
        <v>BONO ESPECIAL 2019</v>
      </c>
      <c r="B1" s="342"/>
      <c r="C1" s="342"/>
      <c r="D1" s="342"/>
      <c r="E1" s="342"/>
      <c r="F1" s="342"/>
      <c r="G1" s="342"/>
      <c r="H1" s="342"/>
      <c r="I1" s="342"/>
      <c r="J1" s="342"/>
      <c r="K1" s="342"/>
      <c r="L1" s="342"/>
      <c r="M1" s="342"/>
      <c r="N1" s="342"/>
      <c r="O1" s="342"/>
      <c r="P1" s="342"/>
      <c r="Q1" s="342"/>
      <c r="R1" s="342"/>
      <c r="S1" s="342"/>
      <c r="T1" s="342"/>
      <c r="U1" s="342"/>
      <c r="V1" s="342"/>
      <c r="W1" s="342"/>
      <c r="X1" s="342"/>
      <c r="Y1" s="342"/>
    </row>
    <row r="2" spans="1:35" ht="18" x14ac:dyDescent="0.25">
      <c r="A2" s="342" t="str">
        <f>NACIONAL!A2</f>
        <v>Ley Nº 21.196 Artículo 76º</v>
      </c>
      <c r="B2" s="342"/>
      <c r="C2" s="342"/>
      <c r="D2" s="342"/>
      <c r="E2" s="342"/>
      <c r="F2" s="342"/>
      <c r="G2" s="342"/>
      <c r="H2" s="342"/>
      <c r="I2" s="342"/>
      <c r="J2" s="342"/>
      <c r="K2" s="342"/>
      <c r="L2" s="342"/>
      <c r="M2" s="342"/>
      <c r="N2" s="342"/>
      <c r="O2" s="342"/>
      <c r="P2" s="342"/>
      <c r="Q2" s="342"/>
      <c r="R2" s="342"/>
      <c r="S2" s="342"/>
      <c r="T2" s="342"/>
      <c r="U2" s="342"/>
      <c r="V2" s="342"/>
      <c r="W2" s="342"/>
      <c r="X2" s="342"/>
      <c r="Y2" s="342"/>
    </row>
    <row r="3" spans="1:35" x14ac:dyDescent="0.2">
      <c r="A3" s="23"/>
      <c r="B3" s="23"/>
      <c r="C3" s="23"/>
    </row>
    <row r="4" spans="1:35" ht="18" x14ac:dyDescent="0.25">
      <c r="A4" s="342" t="s">
        <v>397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342"/>
      <c r="M4" s="342"/>
      <c r="N4" s="342"/>
      <c r="O4" s="342"/>
      <c r="P4" s="342"/>
      <c r="Q4" s="342"/>
      <c r="R4" s="342"/>
      <c r="S4" s="342"/>
      <c r="T4" s="342"/>
      <c r="U4" s="342"/>
      <c r="V4" s="342"/>
      <c r="W4" s="342"/>
      <c r="X4" s="342"/>
      <c r="Y4" s="342"/>
    </row>
    <row r="5" spans="1:35" ht="13.5" thickBot="1" x14ac:dyDescent="0.25">
      <c r="A5" s="23"/>
      <c r="B5" s="23"/>
      <c r="C5" s="23"/>
    </row>
    <row r="6" spans="1:35" ht="15.75" customHeight="1" thickBot="1" x14ac:dyDescent="0.25">
      <c r="A6" s="351" t="s">
        <v>0</v>
      </c>
      <c r="B6" s="365" t="s">
        <v>405</v>
      </c>
      <c r="C6" s="353" t="s">
        <v>1</v>
      </c>
      <c r="D6" s="336" t="s">
        <v>2</v>
      </c>
      <c r="E6" s="337"/>
      <c r="F6" s="337"/>
      <c r="G6" s="338"/>
      <c r="H6" s="339" t="s">
        <v>3</v>
      </c>
      <c r="I6" s="340"/>
      <c r="J6" s="340"/>
      <c r="K6" s="341"/>
      <c r="L6" s="343" t="s">
        <v>4</v>
      </c>
      <c r="M6" s="344"/>
      <c r="N6" s="344"/>
      <c r="O6" s="345"/>
      <c r="P6" s="346" t="s">
        <v>5</v>
      </c>
      <c r="Q6" s="347"/>
      <c r="R6" s="347"/>
      <c r="S6" s="348"/>
      <c r="T6" s="355" t="s">
        <v>731</v>
      </c>
      <c r="U6" s="356"/>
      <c r="V6" s="356"/>
      <c r="W6" s="357"/>
      <c r="X6" s="349" t="s">
        <v>355</v>
      </c>
      <c r="Y6" s="350"/>
    </row>
    <row r="7" spans="1:35" s="31" customFormat="1" ht="130.5" customHeight="1" thickBot="1" x14ac:dyDescent="0.25">
      <c r="A7" s="352"/>
      <c r="B7" s="366"/>
      <c r="C7" s="354"/>
      <c r="D7" s="91" t="str">
        <f>NACIONAL!C7</f>
        <v>Pers. Remun Liq. &lt;= a $ 702.227 Noviembre</v>
      </c>
      <c r="E7" s="92" t="str">
        <f>NACIONAL!D7</f>
        <v>Monto Bono Esp. $ 190.180</v>
      </c>
      <c r="F7" s="92" t="str">
        <f>NACIONAL!E7</f>
        <v>Pers. Remun Liq. &gt; a $ 702.227 y Rem Bruta &lt;= $ 2.557.475</v>
      </c>
      <c r="G7" s="93" t="str">
        <f>NACIONAL!F7</f>
        <v>Monto Bono Esp. $ 94.062</v>
      </c>
      <c r="H7" s="91" t="str">
        <f>NACIONAL!G7</f>
        <v>Pers. Remun Liq. &lt;= a $ 702.227 Noviembre</v>
      </c>
      <c r="I7" s="92" t="str">
        <f>NACIONAL!H7</f>
        <v>Monto Bono Esp. $ 190.180</v>
      </c>
      <c r="J7" s="92" t="str">
        <f>NACIONAL!I7</f>
        <v>Pers. Remun Liq. &gt; a $ 702.227 y Rem Bruta &lt;= $ 2.557.475</v>
      </c>
      <c r="K7" s="93" t="str">
        <f>NACIONAL!J7</f>
        <v>Monto Bono Esp. $ 94.062</v>
      </c>
      <c r="L7" s="91" t="str">
        <f>NACIONAL!K7</f>
        <v>Pers. Remun Liq. &lt;= a $ 702.227 Noviembre</v>
      </c>
      <c r="M7" s="92" t="str">
        <f>NACIONAL!L7</f>
        <v>Monto Bono Esp. $ 190.180</v>
      </c>
      <c r="N7" s="92" t="str">
        <f>NACIONAL!M7</f>
        <v>Pers. Remun Liq. &gt; a $ 702.227 y Rem Bruta &lt;= $ 2.557.475</v>
      </c>
      <c r="O7" s="93" t="str">
        <f>NACIONAL!N7</f>
        <v>Monto Bono Esp. $ 94.062</v>
      </c>
      <c r="P7" s="91" t="str">
        <f>NACIONAL!O7</f>
        <v>Pers. Remun Liq. &lt;= a $ 702.227 Noviembre</v>
      </c>
      <c r="Q7" s="92" t="str">
        <f>NACIONAL!P7</f>
        <v>Monto Bono Esp. $ 190.180</v>
      </c>
      <c r="R7" s="92" t="str">
        <f>NACIONAL!Q7</f>
        <v>Pers. Remun Liq. &gt; a $ 702.227 y Rem Bruta &lt;= $ 2.557.475</v>
      </c>
      <c r="S7" s="93" t="str">
        <f>NACIONAL!R7</f>
        <v>Monto Bono Esp. $ 94.062</v>
      </c>
      <c r="T7" s="93" t="str">
        <f>NACIONAL!S7</f>
        <v>Pers. Remun Liq. &lt;= a $ 702.227 Noviembre</v>
      </c>
      <c r="U7" s="93" t="str">
        <f>NACIONAL!T7</f>
        <v>Monto Bono Esp. $ 190.180</v>
      </c>
      <c r="V7" s="93" t="str">
        <f>NACIONAL!U7</f>
        <v>Pers. Remun Liq. &gt; a $ 702.227 y Rem Bruta &lt;= $ 2.557.475</v>
      </c>
      <c r="W7" s="93" t="str">
        <f>NACIONAL!V7</f>
        <v>Monto Bono Esp. $ 94.062</v>
      </c>
      <c r="X7" s="95" t="s">
        <v>6</v>
      </c>
      <c r="Y7" s="96" t="s">
        <v>368</v>
      </c>
    </row>
    <row r="8" spans="1:35" s="31" customFormat="1" ht="15" customHeight="1" x14ac:dyDescent="0.2">
      <c r="A8" s="126">
        <v>8101</v>
      </c>
      <c r="B8" s="127" t="s">
        <v>580</v>
      </c>
      <c r="C8" s="243" t="s">
        <v>139</v>
      </c>
      <c r="D8" s="247">
        <v>750</v>
      </c>
      <c r="E8" s="248">
        <f>D8*$F$31</f>
        <v>142635000</v>
      </c>
      <c r="F8" s="249">
        <v>1286</v>
      </c>
      <c r="G8" s="255">
        <f>F8*$F$32</f>
        <v>120963732</v>
      </c>
      <c r="H8" s="190">
        <v>339</v>
      </c>
      <c r="I8" s="248">
        <f>H8*$F$31</f>
        <v>64471020</v>
      </c>
      <c r="J8" s="191">
        <v>367</v>
      </c>
      <c r="K8" s="250">
        <f>J8*$F$32</f>
        <v>34520754</v>
      </c>
      <c r="L8" s="207">
        <v>13</v>
      </c>
      <c r="M8" s="248">
        <f>L8*$F$31</f>
        <v>2472340</v>
      </c>
      <c r="N8" s="191">
        <v>27</v>
      </c>
      <c r="O8" s="255">
        <f>N8*$F$32</f>
        <v>2539674</v>
      </c>
      <c r="P8" s="190">
        <v>234</v>
      </c>
      <c r="Q8" s="248">
        <f>P8*$F$31</f>
        <v>44502120</v>
      </c>
      <c r="R8" s="191">
        <v>74</v>
      </c>
      <c r="S8" s="250">
        <f>R8*$F$32</f>
        <v>6960588</v>
      </c>
      <c r="T8" s="207">
        <v>201</v>
      </c>
      <c r="U8" s="248">
        <f>T8*$F$31</f>
        <v>38226180</v>
      </c>
      <c r="V8" s="191">
        <v>100</v>
      </c>
      <c r="W8" s="255">
        <f>V8*$F$32</f>
        <v>9406200</v>
      </c>
      <c r="X8" s="258">
        <f>D8+F8+H8+J8+L8+N8+P8+R8+T8+V8</f>
        <v>3391</v>
      </c>
      <c r="Y8" s="115">
        <f>E8+G8+I8+K8+M8+O8+Q8+S8+U8+W8</f>
        <v>466697608</v>
      </c>
      <c r="Z8" s="32"/>
      <c r="AC8" s="323"/>
      <c r="AD8" s="323"/>
      <c r="AE8" s="323"/>
      <c r="AF8" s="323"/>
      <c r="AG8" s="324"/>
      <c r="AH8" s="324"/>
      <c r="AI8" s="324"/>
    </row>
    <row r="9" spans="1:35" s="31" customFormat="1" ht="15" customHeight="1" x14ac:dyDescent="0.2">
      <c r="A9" s="80">
        <v>8102</v>
      </c>
      <c r="B9" s="131" t="s">
        <v>589</v>
      </c>
      <c r="C9" s="143" t="s">
        <v>140</v>
      </c>
      <c r="D9" s="251">
        <v>198</v>
      </c>
      <c r="E9" s="246">
        <f t="shared" ref="E9:E28" si="0">D9*$F$31</f>
        <v>37655640</v>
      </c>
      <c r="F9" s="245">
        <v>123</v>
      </c>
      <c r="G9" s="256">
        <f t="shared" ref="G9:G28" si="1">F9*$F$32</f>
        <v>11569626</v>
      </c>
      <c r="H9" s="193">
        <v>54</v>
      </c>
      <c r="I9" s="246">
        <f t="shared" ref="I9:I28" si="2">H9*$F$31</f>
        <v>10269720</v>
      </c>
      <c r="J9" s="188">
        <v>56</v>
      </c>
      <c r="K9" s="252">
        <f t="shared" ref="K9:K28" si="3">J9*$F$32</f>
        <v>5267472</v>
      </c>
      <c r="L9" s="189"/>
      <c r="M9" s="246">
        <f t="shared" ref="M9:M28" si="4">L9*$F$31</f>
        <v>0</v>
      </c>
      <c r="N9" s="188"/>
      <c r="O9" s="256">
        <f t="shared" ref="O9:O28" si="5">N9*$F$32</f>
        <v>0</v>
      </c>
      <c r="P9" s="193">
        <v>11</v>
      </c>
      <c r="Q9" s="246">
        <f t="shared" ref="Q9:Q28" si="6">P9*$F$31</f>
        <v>2091980</v>
      </c>
      <c r="R9" s="188">
        <v>3</v>
      </c>
      <c r="S9" s="252">
        <f t="shared" ref="S9:S28" si="7">R9*$F$32</f>
        <v>282186</v>
      </c>
      <c r="T9" s="189">
        <v>25</v>
      </c>
      <c r="U9" s="246">
        <f t="shared" ref="U9:U28" si="8">T9*$F$31</f>
        <v>4754500</v>
      </c>
      <c r="V9" s="188">
        <v>27</v>
      </c>
      <c r="W9" s="256">
        <f t="shared" ref="W9:W28" si="9">V9*$F$32</f>
        <v>2539674</v>
      </c>
      <c r="X9" s="259">
        <f t="shared" ref="X9:X28" si="10">D9+F9+H9+J9+L9+N9+P9+R9+T9+V9</f>
        <v>497</v>
      </c>
      <c r="Y9" s="116">
        <f t="shared" ref="Y9:Y28" si="11">E9+G9+I9+K9+M9+O9+Q9+S9+U9+W9</f>
        <v>74430798</v>
      </c>
      <c r="Z9" s="32"/>
      <c r="AC9" s="323"/>
      <c r="AD9" s="323"/>
      <c r="AE9" s="323"/>
      <c r="AF9" s="323"/>
      <c r="AG9" s="324"/>
      <c r="AH9" s="324"/>
      <c r="AI9" s="324"/>
    </row>
    <row r="10" spans="1:35" s="31" customFormat="1" ht="15" customHeight="1" x14ac:dyDescent="0.2">
      <c r="A10" s="80">
        <v>8103</v>
      </c>
      <c r="B10" s="131" t="s">
        <v>485</v>
      </c>
      <c r="C10" s="143" t="s">
        <v>141</v>
      </c>
      <c r="D10" s="251">
        <v>331</v>
      </c>
      <c r="E10" s="246">
        <f t="shared" si="0"/>
        <v>62949580</v>
      </c>
      <c r="F10" s="245">
        <v>309</v>
      </c>
      <c r="G10" s="256">
        <f t="shared" si="1"/>
        <v>29065158</v>
      </c>
      <c r="H10" s="193">
        <v>134</v>
      </c>
      <c r="I10" s="246">
        <f t="shared" si="2"/>
        <v>25484120</v>
      </c>
      <c r="J10" s="188">
        <v>98</v>
      </c>
      <c r="K10" s="252">
        <f t="shared" si="3"/>
        <v>9218076</v>
      </c>
      <c r="L10" s="189"/>
      <c r="M10" s="246">
        <f t="shared" si="4"/>
        <v>0</v>
      </c>
      <c r="N10" s="188"/>
      <c r="O10" s="256">
        <f t="shared" si="5"/>
        <v>0</v>
      </c>
      <c r="P10" s="193">
        <v>33</v>
      </c>
      <c r="Q10" s="246">
        <f t="shared" si="6"/>
        <v>6275940</v>
      </c>
      <c r="R10" s="188">
        <v>13</v>
      </c>
      <c r="S10" s="252">
        <f t="shared" si="7"/>
        <v>1222806</v>
      </c>
      <c r="T10" s="189">
        <v>35</v>
      </c>
      <c r="U10" s="246">
        <f t="shared" si="8"/>
        <v>6656300</v>
      </c>
      <c r="V10" s="188">
        <v>35</v>
      </c>
      <c r="W10" s="256">
        <f t="shared" si="9"/>
        <v>3292170</v>
      </c>
      <c r="X10" s="259">
        <f t="shared" si="10"/>
        <v>988</v>
      </c>
      <c r="Y10" s="116">
        <f t="shared" si="11"/>
        <v>144164150</v>
      </c>
      <c r="Z10" s="32"/>
      <c r="AC10" s="323"/>
      <c r="AD10" s="323"/>
      <c r="AE10" s="323"/>
      <c r="AF10" s="323"/>
      <c r="AG10" s="324"/>
      <c r="AH10" s="324"/>
      <c r="AI10" s="324"/>
    </row>
    <row r="11" spans="1:35" s="31" customFormat="1" ht="15" customHeight="1" x14ac:dyDescent="0.2">
      <c r="A11" s="80">
        <v>8104</v>
      </c>
      <c r="B11" s="131" t="s">
        <v>592</v>
      </c>
      <c r="C11" s="143" t="s">
        <v>142</v>
      </c>
      <c r="D11" s="251">
        <v>187</v>
      </c>
      <c r="E11" s="246">
        <f t="shared" si="0"/>
        <v>35563660</v>
      </c>
      <c r="F11" s="245">
        <v>203</v>
      </c>
      <c r="G11" s="256">
        <f t="shared" si="1"/>
        <v>19094586</v>
      </c>
      <c r="H11" s="193">
        <v>5</v>
      </c>
      <c r="I11" s="246">
        <f t="shared" si="2"/>
        <v>950900</v>
      </c>
      <c r="J11" s="188">
        <v>3</v>
      </c>
      <c r="K11" s="252">
        <f t="shared" si="3"/>
        <v>282186</v>
      </c>
      <c r="L11" s="189"/>
      <c r="M11" s="246">
        <f t="shared" si="4"/>
        <v>0</v>
      </c>
      <c r="N11" s="188"/>
      <c r="O11" s="256">
        <f t="shared" si="5"/>
        <v>0</v>
      </c>
      <c r="P11" s="193">
        <v>26</v>
      </c>
      <c r="Q11" s="246">
        <f t="shared" si="6"/>
        <v>4944680</v>
      </c>
      <c r="R11" s="188">
        <v>6</v>
      </c>
      <c r="S11" s="252">
        <f t="shared" si="7"/>
        <v>564372</v>
      </c>
      <c r="T11" s="189"/>
      <c r="U11" s="246">
        <f t="shared" si="8"/>
        <v>0</v>
      </c>
      <c r="V11" s="188"/>
      <c r="W11" s="256">
        <f t="shared" si="9"/>
        <v>0</v>
      </c>
      <c r="X11" s="259">
        <f t="shared" si="10"/>
        <v>430</v>
      </c>
      <c r="Y11" s="116">
        <f t="shared" si="11"/>
        <v>61400384</v>
      </c>
      <c r="Z11" s="32"/>
      <c r="AC11" s="323"/>
      <c r="AD11" s="323"/>
      <c r="AE11" s="323"/>
      <c r="AF11" s="323"/>
      <c r="AG11" s="324"/>
      <c r="AH11" s="324"/>
      <c r="AI11" s="324"/>
    </row>
    <row r="12" spans="1:35" s="31" customFormat="1" ht="15" customHeight="1" x14ac:dyDescent="0.2">
      <c r="A12" s="80">
        <v>8105</v>
      </c>
      <c r="B12" s="131" t="s">
        <v>586</v>
      </c>
      <c r="C12" s="143" t="s">
        <v>143</v>
      </c>
      <c r="D12" s="251">
        <v>98</v>
      </c>
      <c r="E12" s="246">
        <f t="shared" si="0"/>
        <v>18637640</v>
      </c>
      <c r="F12" s="245">
        <v>99</v>
      </c>
      <c r="G12" s="256">
        <f t="shared" si="1"/>
        <v>9312138</v>
      </c>
      <c r="H12" s="193">
        <v>39</v>
      </c>
      <c r="I12" s="246">
        <f t="shared" si="2"/>
        <v>7417020</v>
      </c>
      <c r="J12" s="188">
        <v>25</v>
      </c>
      <c r="K12" s="252">
        <f t="shared" si="3"/>
        <v>2351550</v>
      </c>
      <c r="L12" s="189"/>
      <c r="M12" s="246">
        <f t="shared" si="4"/>
        <v>0</v>
      </c>
      <c r="N12" s="188"/>
      <c r="O12" s="256">
        <f t="shared" si="5"/>
        <v>0</v>
      </c>
      <c r="P12" s="193">
        <v>3</v>
      </c>
      <c r="Q12" s="246">
        <f t="shared" si="6"/>
        <v>570540</v>
      </c>
      <c r="R12" s="188">
        <v>1</v>
      </c>
      <c r="S12" s="252">
        <f t="shared" si="7"/>
        <v>94062</v>
      </c>
      <c r="T12" s="189"/>
      <c r="U12" s="246">
        <f t="shared" si="8"/>
        <v>0</v>
      </c>
      <c r="V12" s="188"/>
      <c r="W12" s="256">
        <f t="shared" si="9"/>
        <v>0</v>
      </c>
      <c r="X12" s="259">
        <f t="shared" si="10"/>
        <v>265</v>
      </c>
      <c r="Y12" s="116">
        <f t="shared" si="11"/>
        <v>38382950</v>
      </c>
      <c r="Z12" s="32"/>
      <c r="AC12" s="323"/>
      <c r="AD12" s="323"/>
      <c r="AE12" s="323"/>
      <c r="AF12" s="323"/>
      <c r="AG12" s="324"/>
      <c r="AH12" s="324"/>
      <c r="AI12" s="324"/>
    </row>
    <row r="13" spans="1:35" s="31" customFormat="1" ht="15" customHeight="1" x14ac:dyDescent="0.2">
      <c r="A13" s="80">
        <v>8106</v>
      </c>
      <c r="B13" s="131" t="s">
        <v>590</v>
      </c>
      <c r="C13" s="143" t="s">
        <v>144</v>
      </c>
      <c r="D13" s="251">
        <v>50</v>
      </c>
      <c r="E13" s="246">
        <f t="shared" si="0"/>
        <v>9509000</v>
      </c>
      <c r="F13" s="245">
        <v>76</v>
      </c>
      <c r="G13" s="256">
        <f t="shared" si="1"/>
        <v>7148712</v>
      </c>
      <c r="H13" s="193">
        <v>33</v>
      </c>
      <c r="I13" s="246">
        <f t="shared" si="2"/>
        <v>6275940</v>
      </c>
      <c r="J13" s="188">
        <v>19</v>
      </c>
      <c r="K13" s="252">
        <f t="shared" si="3"/>
        <v>1787178</v>
      </c>
      <c r="L13" s="189"/>
      <c r="M13" s="246">
        <f t="shared" si="4"/>
        <v>0</v>
      </c>
      <c r="N13" s="188"/>
      <c r="O13" s="256">
        <f t="shared" si="5"/>
        <v>0</v>
      </c>
      <c r="P13" s="193">
        <v>13</v>
      </c>
      <c r="Q13" s="246">
        <f t="shared" si="6"/>
        <v>2472340</v>
      </c>
      <c r="R13" s="188">
        <v>4</v>
      </c>
      <c r="S13" s="252">
        <f t="shared" si="7"/>
        <v>376248</v>
      </c>
      <c r="T13" s="189">
        <v>25</v>
      </c>
      <c r="U13" s="246">
        <f t="shared" si="8"/>
        <v>4754500</v>
      </c>
      <c r="V13" s="188">
        <v>16</v>
      </c>
      <c r="W13" s="256">
        <f t="shared" si="9"/>
        <v>1504992</v>
      </c>
      <c r="X13" s="259">
        <f t="shared" si="10"/>
        <v>236</v>
      </c>
      <c r="Y13" s="116">
        <f t="shared" si="11"/>
        <v>33828910</v>
      </c>
      <c r="Z13" s="32"/>
      <c r="AC13" s="323"/>
      <c r="AD13" s="323"/>
      <c r="AE13" s="323"/>
      <c r="AF13" s="323"/>
      <c r="AG13" s="324"/>
      <c r="AH13" s="324"/>
      <c r="AI13" s="324"/>
    </row>
    <row r="14" spans="1:35" s="31" customFormat="1" ht="15" customHeight="1" x14ac:dyDescent="0.2">
      <c r="A14" s="80">
        <v>8107</v>
      </c>
      <c r="B14" s="131" t="s">
        <v>582</v>
      </c>
      <c r="C14" s="143" t="s">
        <v>145</v>
      </c>
      <c r="D14" s="251">
        <v>121</v>
      </c>
      <c r="E14" s="246">
        <f t="shared" si="0"/>
        <v>23011780</v>
      </c>
      <c r="F14" s="245">
        <v>109</v>
      </c>
      <c r="G14" s="256">
        <f t="shared" si="1"/>
        <v>10252758</v>
      </c>
      <c r="H14" s="193">
        <v>46</v>
      </c>
      <c r="I14" s="246">
        <f t="shared" si="2"/>
        <v>8748280</v>
      </c>
      <c r="J14" s="188">
        <v>27</v>
      </c>
      <c r="K14" s="252">
        <f t="shared" si="3"/>
        <v>2539674</v>
      </c>
      <c r="L14" s="189"/>
      <c r="M14" s="246">
        <f t="shared" si="4"/>
        <v>0</v>
      </c>
      <c r="N14" s="188"/>
      <c r="O14" s="256">
        <f t="shared" si="5"/>
        <v>0</v>
      </c>
      <c r="P14" s="193"/>
      <c r="Q14" s="246">
        <f t="shared" si="6"/>
        <v>0</v>
      </c>
      <c r="R14" s="188"/>
      <c r="S14" s="252">
        <f t="shared" si="7"/>
        <v>0</v>
      </c>
      <c r="T14" s="189"/>
      <c r="U14" s="246">
        <f t="shared" si="8"/>
        <v>0</v>
      </c>
      <c r="V14" s="188"/>
      <c r="W14" s="256">
        <f t="shared" si="9"/>
        <v>0</v>
      </c>
      <c r="X14" s="259">
        <f t="shared" si="10"/>
        <v>303</v>
      </c>
      <c r="Y14" s="116">
        <f t="shared" si="11"/>
        <v>44552492</v>
      </c>
      <c r="Z14" s="32"/>
      <c r="AC14" s="323"/>
      <c r="AD14" s="323"/>
      <c r="AE14" s="323"/>
      <c r="AF14" s="323"/>
      <c r="AG14" s="324"/>
      <c r="AH14" s="324"/>
      <c r="AI14" s="324"/>
    </row>
    <row r="15" spans="1:35" s="31" customFormat="1" ht="15" customHeight="1" x14ac:dyDescent="0.2">
      <c r="A15" s="80">
        <v>8108</v>
      </c>
      <c r="B15" s="131" t="s">
        <v>598</v>
      </c>
      <c r="C15" s="143" t="s">
        <v>146</v>
      </c>
      <c r="D15" s="251">
        <v>73</v>
      </c>
      <c r="E15" s="246">
        <f t="shared" si="0"/>
        <v>13883140</v>
      </c>
      <c r="F15" s="245">
        <v>119</v>
      </c>
      <c r="G15" s="256">
        <f t="shared" si="1"/>
        <v>11193378</v>
      </c>
      <c r="H15" s="193">
        <v>38</v>
      </c>
      <c r="I15" s="246">
        <f t="shared" si="2"/>
        <v>7226840</v>
      </c>
      <c r="J15" s="188">
        <v>19</v>
      </c>
      <c r="K15" s="252">
        <f t="shared" si="3"/>
        <v>1787178</v>
      </c>
      <c r="L15" s="189"/>
      <c r="M15" s="246">
        <f t="shared" si="4"/>
        <v>0</v>
      </c>
      <c r="N15" s="188"/>
      <c r="O15" s="256">
        <f t="shared" si="5"/>
        <v>0</v>
      </c>
      <c r="P15" s="193">
        <v>14</v>
      </c>
      <c r="Q15" s="246">
        <f t="shared" si="6"/>
        <v>2662520</v>
      </c>
      <c r="R15" s="188">
        <v>2</v>
      </c>
      <c r="S15" s="252">
        <f t="shared" si="7"/>
        <v>188124</v>
      </c>
      <c r="T15" s="189">
        <v>29</v>
      </c>
      <c r="U15" s="246">
        <f t="shared" si="8"/>
        <v>5515220</v>
      </c>
      <c r="V15" s="188">
        <v>23</v>
      </c>
      <c r="W15" s="256">
        <f t="shared" si="9"/>
        <v>2163426</v>
      </c>
      <c r="X15" s="259">
        <f t="shared" si="10"/>
        <v>317</v>
      </c>
      <c r="Y15" s="116">
        <f t="shared" si="11"/>
        <v>44619826</v>
      </c>
      <c r="Z15" s="32"/>
      <c r="AC15" s="323"/>
      <c r="AD15" s="323"/>
      <c r="AE15" s="323"/>
      <c r="AF15" s="323"/>
      <c r="AG15" s="324"/>
      <c r="AH15" s="324"/>
      <c r="AI15" s="324"/>
    </row>
    <row r="16" spans="1:35" s="31" customFormat="1" ht="15" customHeight="1" x14ac:dyDescent="0.2">
      <c r="A16" s="80">
        <v>8109</v>
      </c>
      <c r="B16" s="131" t="s">
        <v>594</v>
      </c>
      <c r="C16" s="143" t="s">
        <v>147</v>
      </c>
      <c r="D16" s="251">
        <v>430</v>
      </c>
      <c r="E16" s="246">
        <f t="shared" si="0"/>
        <v>81777400</v>
      </c>
      <c r="F16" s="245">
        <v>571</v>
      </c>
      <c r="G16" s="256">
        <f t="shared" si="1"/>
        <v>53709402</v>
      </c>
      <c r="H16" s="193">
        <v>184</v>
      </c>
      <c r="I16" s="246">
        <f t="shared" si="2"/>
        <v>34993120</v>
      </c>
      <c r="J16" s="188">
        <v>148</v>
      </c>
      <c r="K16" s="252">
        <f t="shared" si="3"/>
        <v>13921176</v>
      </c>
      <c r="L16" s="189"/>
      <c r="M16" s="246">
        <f t="shared" si="4"/>
        <v>0</v>
      </c>
      <c r="N16" s="188"/>
      <c r="O16" s="256">
        <f t="shared" si="5"/>
        <v>0</v>
      </c>
      <c r="P16" s="193">
        <v>67</v>
      </c>
      <c r="Q16" s="246">
        <f t="shared" si="6"/>
        <v>12742060</v>
      </c>
      <c r="R16" s="188">
        <v>23</v>
      </c>
      <c r="S16" s="252">
        <f t="shared" si="7"/>
        <v>2163426</v>
      </c>
      <c r="T16" s="189">
        <v>45</v>
      </c>
      <c r="U16" s="246">
        <f t="shared" si="8"/>
        <v>8558100</v>
      </c>
      <c r="V16" s="188">
        <v>57</v>
      </c>
      <c r="W16" s="256">
        <f t="shared" si="9"/>
        <v>5361534</v>
      </c>
      <c r="X16" s="259">
        <f t="shared" si="10"/>
        <v>1525</v>
      </c>
      <c r="Y16" s="116">
        <f t="shared" si="11"/>
        <v>213226218</v>
      </c>
      <c r="Z16" s="32"/>
      <c r="AC16" s="323"/>
      <c r="AD16" s="323"/>
      <c r="AE16" s="323"/>
      <c r="AF16" s="323"/>
      <c r="AG16" s="324"/>
      <c r="AH16" s="324"/>
      <c r="AI16" s="324"/>
    </row>
    <row r="17" spans="1:35" s="31" customFormat="1" ht="15" customHeight="1" x14ac:dyDescent="0.2">
      <c r="A17" s="80">
        <v>8110</v>
      </c>
      <c r="B17" s="131" t="s">
        <v>587</v>
      </c>
      <c r="C17" s="143" t="s">
        <v>148</v>
      </c>
      <c r="D17" s="251">
        <v>149</v>
      </c>
      <c r="E17" s="246">
        <f t="shared" si="0"/>
        <v>28336820</v>
      </c>
      <c r="F17" s="245">
        <v>219</v>
      </c>
      <c r="G17" s="256">
        <f t="shared" si="1"/>
        <v>20599578</v>
      </c>
      <c r="H17" s="193">
        <v>51</v>
      </c>
      <c r="I17" s="246">
        <f t="shared" si="2"/>
        <v>9699180</v>
      </c>
      <c r="J17" s="188">
        <v>54</v>
      </c>
      <c r="K17" s="252">
        <f t="shared" si="3"/>
        <v>5079348</v>
      </c>
      <c r="L17" s="189"/>
      <c r="M17" s="246">
        <f t="shared" si="4"/>
        <v>0</v>
      </c>
      <c r="N17" s="188"/>
      <c r="O17" s="256">
        <f t="shared" si="5"/>
        <v>0</v>
      </c>
      <c r="P17" s="193">
        <v>24</v>
      </c>
      <c r="Q17" s="246">
        <f t="shared" si="6"/>
        <v>4564320</v>
      </c>
      <c r="R17" s="188">
        <v>9</v>
      </c>
      <c r="S17" s="252">
        <f t="shared" si="7"/>
        <v>846558</v>
      </c>
      <c r="T17" s="189">
        <v>22</v>
      </c>
      <c r="U17" s="246">
        <f t="shared" si="8"/>
        <v>4183960</v>
      </c>
      <c r="V17" s="188">
        <v>25</v>
      </c>
      <c r="W17" s="256">
        <f t="shared" si="9"/>
        <v>2351550</v>
      </c>
      <c r="X17" s="259">
        <f t="shared" si="10"/>
        <v>553</v>
      </c>
      <c r="Y17" s="116">
        <f t="shared" si="11"/>
        <v>75661314</v>
      </c>
      <c r="Z17" s="32"/>
      <c r="AC17" s="323"/>
      <c r="AD17" s="323"/>
      <c r="AE17" s="323"/>
      <c r="AF17" s="323"/>
      <c r="AG17" s="324"/>
      <c r="AH17" s="324"/>
      <c r="AI17" s="324"/>
    </row>
    <row r="18" spans="1:35" s="31" customFormat="1" ht="15" customHeight="1" x14ac:dyDescent="0.2">
      <c r="A18" s="80">
        <v>8111</v>
      </c>
      <c r="B18" s="131" t="s">
        <v>595</v>
      </c>
      <c r="C18" s="143" t="s">
        <v>149</v>
      </c>
      <c r="D18" s="251">
        <v>101</v>
      </c>
      <c r="E18" s="246">
        <f t="shared" si="0"/>
        <v>19208180</v>
      </c>
      <c r="F18" s="245">
        <v>90</v>
      </c>
      <c r="G18" s="256">
        <f t="shared" si="1"/>
        <v>8465580</v>
      </c>
      <c r="H18" s="193">
        <v>66</v>
      </c>
      <c r="I18" s="246">
        <f t="shared" si="2"/>
        <v>12551880</v>
      </c>
      <c r="J18" s="188">
        <v>21</v>
      </c>
      <c r="K18" s="252">
        <f t="shared" si="3"/>
        <v>1975302</v>
      </c>
      <c r="L18" s="189"/>
      <c r="M18" s="246">
        <f t="shared" si="4"/>
        <v>0</v>
      </c>
      <c r="N18" s="188"/>
      <c r="O18" s="256">
        <f t="shared" si="5"/>
        <v>0</v>
      </c>
      <c r="P18" s="193">
        <v>7</v>
      </c>
      <c r="Q18" s="246">
        <f t="shared" si="6"/>
        <v>1331260</v>
      </c>
      <c r="R18" s="188">
        <v>3</v>
      </c>
      <c r="S18" s="252">
        <f t="shared" si="7"/>
        <v>282186</v>
      </c>
      <c r="T18" s="189">
        <v>9</v>
      </c>
      <c r="U18" s="246">
        <f t="shared" si="8"/>
        <v>1711620</v>
      </c>
      <c r="V18" s="188">
        <v>16</v>
      </c>
      <c r="W18" s="256">
        <f t="shared" si="9"/>
        <v>1504992</v>
      </c>
      <c r="X18" s="259">
        <f t="shared" si="10"/>
        <v>313</v>
      </c>
      <c r="Y18" s="116">
        <f t="shared" si="11"/>
        <v>47031000</v>
      </c>
      <c r="Z18" s="32"/>
      <c r="AC18" s="323"/>
      <c r="AD18" s="323"/>
      <c r="AE18" s="323"/>
      <c r="AF18" s="323"/>
      <c r="AG18" s="324"/>
      <c r="AH18" s="324"/>
      <c r="AI18" s="324"/>
    </row>
    <row r="19" spans="1:35" s="31" customFormat="1" ht="15" customHeight="1" x14ac:dyDescent="0.2">
      <c r="A19" s="80">
        <v>8112</v>
      </c>
      <c r="B19" s="131" t="s">
        <v>597</v>
      </c>
      <c r="C19" s="143" t="s">
        <v>150</v>
      </c>
      <c r="D19" s="251">
        <v>254</v>
      </c>
      <c r="E19" s="246">
        <f t="shared" si="0"/>
        <v>48305720</v>
      </c>
      <c r="F19" s="245">
        <v>318</v>
      </c>
      <c r="G19" s="256">
        <f t="shared" si="1"/>
        <v>29911716</v>
      </c>
      <c r="H19" s="193">
        <v>76</v>
      </c>
      <c r="I19" s="246">
        <f t="shared" si="2"/>
        <v>14453680</v>
      </c>
      <c r="J19" s="188">
        <v>26</v>
      </c>
      <c r="K19" s="252">
        <f t="shared" si="3"/>
        <v>2445612</v>
      </c>
      <c r="L19" s="189"/>
      <c r="M19" s="246">
        <f t="shared" si="4"/>
        <v>0</v>
      </c>
      <c r="N19" s="188"/>
      <c r="O19" s="256">
        <f t="shared" si="5"/>
        <v>0</v>
      </c>
      <c r="P19" s="193">
        <v>19</v>
      </c>
      <c r="Q19" s="246">
        <f t="shared" si="6"/>
        <v>3613420</v>
      </c>
      <c r="R19" s="188">
        <v>5</v>
      </c>
      <c r="S19" s="252">
        <f t="shared" si="7"/>
        <v>470310</v>
      </c>
      <c r="T19" s="189">
        <v>25</v>
      </c>
      <c r="U19" s="246">
        <f t="shared" si="8"/>
        <v>4754500</v>
      </c>
      <c r="V19" s="188">
        <v>28</v>
      </c>
      <c r="W19" s="256">
        <f t="shared" si="9"/>
        <v>2633736</v>
      </c>
      <c r="X19" s="259">
        <f t="shared" si="10"/>
        <v>751</v>
      </c>
      <c r="Y19" s="116">
        <f t="shared" si="11"/>
        <v>106588694</v>
      </c>
      <c r="Z19" s="32"/>
      <c r="AC19" s="323"/>
      <c r="AD19" s="323"/>
      <c r="AE19" s="323"/>
      <c r="AF19" s="323"/>
      <c r="AG19" s="324"/>
      <c r="AH19" s="324"/>
      <c r="AI19" s="324"/>
    </row>
    <row r="20" spans="1:35" s="31" customFormat="1" ht="15" customHeight="1" x14ac:dyDescent="0.2">
      <c r="A20" s="80">
        <v>8113</v>
      </c>
      <c r="B20" s="131" t="s">
        <v>581</v>
      </c>
      <c r="C20" s="143" t="s">
        <v>151</v>
      </c>
      <c r="D20" s="251">
        <v>223</v>
      </c>
      <c r="E20" s="246">
        <f t="shared" si="0"/>
        <v>42410140</v>
      </c>
      <c r="F20" s="245">
        <v>314</v>
      </c>
      <c r="G20" s="256">
        <f t="shared" si="1"/>
        <v>29535468</v>
      </c>
      <c r="H20" s="193">
        <v>37</v>
      </c>
      <c r="I20" s="246">
        <f t="shared" si="2"/>
        <v>7036660</v>
      </c>
      <c r="J20" s="188">
        <v>33</v>
      </c>
      <c r="K20" s="252">
        <f t="shared" si="3"/>
        <v>3104046</v>
      </c>
      <c r="L20" s="189">
        <v>6</v>
      </c>
      <c r="M20" s="246">
        <f t="shared" si="4"/>
        <v>1141080</v>
      </c>
      <c r="N20" s="188">
        <v>1</v>
      </c>
      <c r="O20" s="256">
        <f t="shared" si="5"/>
        <v>94062</v>
      </c>
      <c r="P20" s="193">
        <v>44</v>
      </c>
      <c r="Q20" s="246">
        <f t="shared" si="6"/>
        <v>8367920</v>
      </c>
      <c r="R20" s="188">
        <v>10</v>
      </c>
      <c r="S20" s="252">
        <f t="shared" si="7"/>
        <v>940620</v>
      </c>
      <c r="T20" s="189">
        <v>48</v>
      </c>
      <c r="U20" s="246">
        <f t="shared" si="8"/>
        <v>9128640</v>
      </c>
      <c r="V20" s="188">
        <v>28</v>
      </c>
      <c r="W20" s="256">
        <f t="shared" si="9"/>
        <v>2633736</v>
      </c>
      <c r="X20" s="259">
        <f t="shared" si="10"/>
        <v>744</v>
      </c>
      <c r="Y20" s="116">
        <f t="shared" si="11"/>
        <v>104392372</v>
      </c>
      <c r="Z20" s="32"/>
      <c r="AC20" s="323"/>
      <c r="AD20" s="323"/>
      <c r="AE20" s="323"/>
      <c r="AF20" s="323"/>
      <c r="AG20" s="324"/>
      <c r="AH20" s="324"/>
      <c r="AI20" s="324"/>
    </row>
    <row r="21" spans="1:35" s="31" customFormat="1" ht="15" customHeight="1" x14ac:dyDescent="0.2">
      <c r="A21" s="80">
        <v>8114</v>
      </c>
      <c r="B21" s="131" t="s">
        <v>596</v>
      </c>
      <c r="C21" s="143" t="s">
        <v>152</v>
      </c>
      <c r="D21" s="251">
        <v>249</v>
      </c>
      <c r="E21" s="246">
        <f t="shared" si="0"/>
        <v>47354820</v>
      </c>
      <c r="F21" s="245">
        <v>228</v>
      </c>
      <c r="G21" s="256">
        <f t="shared" si="1"/>
        <v>21446136</v>
      </c>
      <c r="H21" s="193">
        <v>137</v>
      </c>
      <c r="I21" s="246">
        <f t="shared" si="2"/>
        <v>26054660</v>
      </c>
      <c r="J21" s="188">
        <v>65</v>
      </c>
      <c r="K21" s="252">
        <f t="shared" si="3"/>
        <v>6114030</v>
      </c>
      <c r="L21" s="189"/>
      <c r="M21" s="246">
        <f t="shared" si="4"/>
        <v>0</v>
      </c>
      <c r="N21" s="188"/>
      <c r="O21" s="256">
        <f t="shared" si="5"/>
        <v>0</v>
      </c>
      <c r="P21" s="193"/>
      <c r="Q21" s="246">
        <f t="shared" si="6"/>
        <v>0</v>
      </c>
      <c r="R21" s="188"/>
      <c r="S21" s="252">
        <f t="shared" si="7"/>
        <v>0</v>
      </c>
      <c r="T21" s="189">
        <v>34</v>
      </c>
      <c r="U21" s="246">
        <f t="shared" si="8"/>
        <v>6466120</v>
      </c>
      <c r="V21" s="188">
        <v>38</v>
      </c>
      <c r="W21" s="256">
        <f t="shared" si="9"/>
        <v>3574356</v>
      </c>
      <c r="X21" s="259">
        <f t="shared" si="10"/>
        <v>751</v>
      </c>
      <c r="Y21" s="116">
        <f t="shared" si="11"/>
        <v>111010122</v>
      </c>
      <c r="Z21" s="32"/>
      <c r="AC21" s="323"/>
      <c r="AD21" s="323"/>
      <c r="AE21" s="323"/>
      <c r="AF21" s="323"/>
      <c r="AG21" s="324"/>
      <c r="AH21" s="324"/>
      <c r="AI21" s="324"/>
    </row>
    <row r="22" spans="1:35" s="31" customFormat="1" ht="15" customHeight="1" x14ac:dyDescent="0.2">
      <c r="A22" s="80">
        <v>8115</v>
      </c>
      <c r="B22" s="131" t="s">
        <v>591</v>
      </c>
      <c r="C22" s="143" t="s">
        <v>153</v>
      </c>
      <c r="D22" s="251">
        <v>184</v>
      </c>
      <c r="E22" s="246">
        <f t="shared" si="0"/>
        <v>34993120</v>
      </c>
      <c r="F22" s="245">
        <v>186</v>
      </c>
      <c r="G22" s="256">
        <f t="shared" si="1"/>
        <v>17495532</v>
      </c>
      <c r="H22" s="193">
        <v>43</v>
      </c>
      <c r="I22" s="246">
        <f t="shared" si="2"/>
        <v>8177740</v>
      </c>
      <c r="J22" s="188">
        <v>73</v>
      </c>
      <c r="K22" s="252">
        <f t="shared" si="3"/>
        <v>6866526</v>
      </c>
      <c r="L22" s="189">
        <v>3</v>
      </c>
      <c r="M22" s="246">
        <f t="shared" si="4"/>
        <v>570540</v>
      </c>
      <c r="N22" s="188">
        <v>0</v>
      </c>
      <c r="O22" s="256">
        <f t="shared" si="5"/>
        <v>0</v>
      </c>
      <c r="P22" s="193">
        <v>22</v>
      </c>
      <c r="Q22" s="246">
        <f t="shared" si="6"/>
        <v>4183960</v>
      </c>
      <c r="R22" s="188">
        <v>6</v>
      </c>
      <c r="S22" s="252">
        <f t="shared" si="7"/>
        <v>564372</v>
      </c>
      <c r="T22" s="189">
        <v>37</v>
      </c>
      <c r="U22" s="246">
        <f t="shared" si="8"/>
        <v>7036660</v>
      </c>
      <c r="V22" s="188">
        <v>48</v>
      </c>
      <c r="W22" s="256">
        <f t="shared" si="9"/>
        <v>4514976</v>
      </c>
      <c r="X22" s="259">
        <f t="shared" si="10"/>
        <v>602</v>
      </c>
      <c r="Y22" s="116">
        <f t="shared" si="11"/>
        <v>84403426</v>
      </c>
      <c r="Z22" s="32"/>
      <c r="AC22" s="323"/>
      <c r="AD22" s="323"/>
      <c r="AE22" s="323"/>
      <c r="AF22" s="323"/>
      <c r="AG22" s="324"/>
      <c r="AH22" s="324"/>
      <c r="AI22" s="324"/>
    </row>
    <row r="23" spans="1:35" s="31" customFormat="1" ht="15" customHeight="1" x14ac:dyDescent="0.2">
      <c r="A23" s="80">
        <v>8116</v>
      </c>
      <c r="B23" s="131" t="s">
        <v>599</v>
      </c>
      <c r="C23" s="143" t="s">
        <v>154</v>
      </c>
      <c r="D23" s="251">
        <v>192</v>
      </c>
      <c r="E23" s="246">
        <f t="shared" si="0"/>
        <v>36514560</v>
      </c>
      <c r="F23" s="245">
        <v>217</v>
      </c>
      <c r="G23" s="256">
        <f t="shared" si="1"/>
        <v>20411454</v>
      </c>
      <c r="H23" s="193">
        <v>33</v>
      </c>
      <c r="I23" s="246">
        <f t="shared" si="2"/>
        <v>6275940</v>
      </c>
      <c r="J23" s="188">
        <v>18</v>
      </c>
      <c r="K23" s="252">
        <f t="shared" si="3"/>
        <v>1693116</v>
      </c>
      <c r="L23" s="189">
        <v>7</v>
      </c>
      <c r="M23" s="246">
        <f t="shared" si="4"/>
        <v>1331260</v>
      </c>
      <c r="N23" s="188">
        <v>3</v>
      </c>
      <c r="O23" s="256">
        <f t="shared" si="5"/>
        <v>282186</v>
      </c>
      <c r="P23" s="193">
        <v>43</v>
      </c>
      <c r="Q23" s="246">
        <f t="shared" si="6"/>
        <v>8177740</v>
      </c>
      <c r="R23" s="188">
        <v>1</v>
      </c>
      <c r="S23" s="252">
        <f t="shared" si="7"/>
        <v>94062</v>
      </c>
      <c r="T23" s="189"/>
      <c r="U23" s="246">
        <f t="shared" si="8"/>
        <v>0</v>
      </c>
      <c r="V23" s="188"/>
      <c r="W23" s="256">
        <f t="shared" si="9"/>
        <v>0</v>
      </c>
      <c r="X23" s="259">
        <f t="shared" si="10"/>
        <v>514</v>
      </c>
      <c r="Y23" s="116">
        <f t="shared" si="11"/>
        <v>74780318</v>
      </c>
      <c r="Z23" s="32"/>
      <c r="AC23" s="323"/>
      <c r="AD23" s="323"/>
      <c r="AE23" s="323"/>
      <c r="AF23" s="323"/>
      <c r="AG23" s="324"/>
      <c r="AH23" s="324"/>
      <c r="AI23" s="324"/>
    </row>
    <row r="24" spans="1:35" s="31" customFormat="1" ht="15" customHeight="1" x14ac:dyDescent="0.2">
      <c r="A24" s="80">
        <v>8117</v>
      </c>
      <c r="B24" s="131" t="s">
        <v>588</v>
      </c>
      <c r="C24" s="143" t="s">
        <v>155</v>
      </c>
      <c r="D24" s="251">
        <v>179</v>
      </c>
      <c r="E24" s="246">
        <f t="shared" si="0"/>
        <v>34042220</v>
      </c>
      <c r="F24" s="245">
        <v>149</v>
      </c>
      <c r="G24" s="256">
        <f t="shared" si="1"/>
        <v>14015238</v>
      </c>
      <c r="H24" s="193">
        <v>88</v>
      </c>
      <c r="I24" s="246">
        <f t="shared" si="2"/>
        <v>16735840</v>
      </c>
      <c r="J24" s="188">
        <v>43</v>
      </c>
      <c r="K24" s="252">
        <f t="shared" si="3"/>
        <v>4044666</v>
      </c>
      <c r="L24" s="189"/>
      <c r="M24" s="246">
        <f t="shared" si="4"/>
        <v>0</v>
      </c>
      <c r="N24" s="188"/>
      <c r="O24" s="256">
        <f t="shared" si="5"/>
        <v>0</v>
      </c>
      <c r="P24" s="193">
        <v>4</v>
      </c>
      <c r="Q24" s="246">
        <f t="shared" si="6"/>
        <v>760720</v>
      </c>
      <c r="R24" s="188">
        <v>4</v>
      </c>
      <c r="S24" s="252">
        <f t="shared" si="7"/>
        <v>376248</v>
      </c>
      <c r="T24" s="189">
        <v>29</v>
      </c>
      <c r="U24" s="246">
        <f t="shared" si="8"/>
        <v>5515220</v>
      </c>
      <c r="V24" s="188">
        <v>17</v>
      </c>
      <c r="W24" s="256">
        <f t="shared" si="9"/>
        <v>1599054</v>
      </c>
      <c r="X24" s="259">
        <f t="shared" si="10"/>
        <v>513</v>
      </c>
      <c r="Y24" s="116">
        <f t="shared" si="11"/>
        <v>77089206</v>
      </c>
      <c r="Z24" s="32"/>
      <c r="AC24" s="323"/>
      <c r="AD24" s="323"/>
      <c r="AE24" s="323"/>
      <c r="AF24" s="323"/>
      <c r="AG24" s="324"/>
      <c r="AH24" s="324"/>
      <c r="AI24" s="324"/>
    </row>
    <row r="25" spans="1:35" s="31" customFormat="1" ht="15" customHeight="1" x14ac:dyDescent="0.2">
      <c r="A25" s="80">
        <v>8118</v>
      </c>
      <c r="B25" s="131" t="s">
        <v>585</v>
      </c>
      <c r="C25" s="143" t="s">
        <v>156</v>
      </c>
      <c r="D25" s="251">
        <v>249</v>
      </c>
      <c r="E25" s="246">
        <f t="shared" si="0"/>
        <v>47354820</v>
      </c>
      <c r="F25" s="245">
        <v>285</v>
      </c>
      <c r="G25" s="256">
        <f t="shared" si="1"/>
        <v>26807670</v>
      </c>
      <c r="H25" s="193">
        <v>67</v>
      </c>
      <c r="I25" s="246">
        <f t="shared" si="2"/>
        <v>12742060</v>
      </c>
      <c r="J25" s="188">
        <v>26</v>
      </c>
      <c r="K25" s="252">
        <f t="shared" si="3"/>
        <v>2445612</v>
      </c>
      <c r="L25" s="189"/>
      <c r="M25" s="246">
        <f t="shared" si="4"/>
        <v>0</v>
      </c>
      <c r="N25" s="188"/>
      <c r="O25" s="256">
        <f t="shared" si="5"/>
        <v>0</v>
      </c>
      <c r="P25" s="193"/>
      <c r="Q25" s="246">
        <f t="shared" si="6"/>
        <v>0</v>
      </c>
      <c r="R25" s="188"/>
      <c r="S25" s="252">
        <f t="shared" si="7"/>
        <v>0</v>
      </c>
      <c r="T25" s="189">
        <v>28</v>
      </c>
      <c r="U25" s="246">
        <f t="shared" si="8"/>
        <v>5325040</v>
      </c>
      <c r="V25" s="188">
        <v>36</v>
      </c>
      <c r="W25" s="256">
        <f t="shared" si="9"/>
        <v>3386232</v>
      </c>
      <c r="X25" s="259">
        <f t="shared" si="10"/>
        <v>691</v>
      </c>
      <c r="Y25" s="116">
        <f t="shared" si="11"/>
        <v>98061434</v>
      </c>
      <c r="Z25" s="32"/>
      <c r="AC25" s="323"/>
      <c r="AD25" s="323"/>
      <c r="AE25" s="323"/>
      <c r="AF25" s="323"/>
      <c r="AG25" s="324"/>
      <c r="AH25" s="324"/>
      <c r="AI25" s="324"/>
    </row>
    <row r="26" spans="1:35" s="31" customFormat="1" ht="15" customHeight="1" x14ac:dyDescent="0.2">
      <c r="A26" s="80">
        <v>8119</v>
      </c>
      <c r="B26" s="131" t="s">
        <v>501</v>
      </c>
      <c r="C26" s="143" t="s">
        <v>157</v>
      </c>
      <c r="D26" s="251">
        <v>105</v>
      </c>
      <c r="E26" s="246">
        <f t="shared" si="0"/>
        <v>19968900</v>
      </c>
      <c r="F26" s="245">
        <v>107</v>
      </c>
      <c r="G26" s="256">
        <f t="shared" si="1"/>
        <v>10064634</v>
      </c>
      <c r="H26" s="193">
        <v>31</v>
      </c>
      <c r="I26" s="246">
        <f t="shared" si="2"/>
        <v>5895580</v>
      </c>
      <c r="J26" s="188">
        <v>19</v>
      </c>
      <c r="K26" s="252">
        <f t="shared" si="3"/>
        <v>1787178</v>
      </c>
      <c r="L26" s="189">
        <v>4</v>
      </c>
      <c r="M26" s="246">
        <f t="shared" si="4"/>
        <v>760720</v>
      </c>
      <c r="N26" s="188">
        <v>0</v>
      </c>
      <c r="O26" s="256">
        <f t="shared" si="5"/>
        <v>0</v>
      </c>
      <c r="P26" s="193">
        <v>4</v>
      </c>
      <c r="Q26" s="246">
        <f t="shared" si="6"/>
        <v>760720</v>
      </c>
      <c r="R26" s="188">
        <v>1</v>
      </c>
      <c r="S26" s="252">
        <f t="shared" si="7"/>
        <v>94062</v>
      </c>
      <c r="T26" s="189">
        <v>11</v>
      </c>
      <c r="U26" s="246">
        <f t="shared" si="8"/>
        <v>2091980</v>
      </c>
      <c r="V26" s="188">
        <v>23</v>
      </c>
      <c r="W26" s="256">
        <f t="shared" si="9"/>
        <v>2163426</v>
      </c>
      <c r="X26" s="259">
        <f t="shared" si="10"/>
        <v>305</v>
      </c>
      <c r="Y26" s="116">
        <f t="shared" si="11"/>
        <v>43587200</v>
      </c>
      <c r="Z26" s="32"/>
      <c r="AC26" s="323"/>
      <c r="AD26" s="323"/>
      <c r="AE26" s="323"/>
      <c r="AF26" s="323"/>
      <c r="AG26" s="324"/>
      <c r="AH26" s="324"/>
      <c r="AI26" s="324"/>
    </row>
    <row r="27" spans="1:35" s="31" customFormat="1" ht="15" customHeight="1" x14ac:dyDescent="0.2">
      <c r="A27" s="80">
        <v>8120</v>
      </c>
      <c r="B27" s="131" t="s">
        <v>583</v>
      </c>
      <c r="C27" s="143" t="s">
        <v>158</v>
      </c>
      <c r="D27" s="251">
        <v>250</v>
      </c>
      <c r="E27" s="246">
        <f t="shared" si="0"/>
        <v>47545000</v>
      </c>
      <c r="F27" s="245">
        <v>324</v>
      </c>
      <c r="G27" s="256">
        <f t="shared" si="1"/>
        <v>30476088</v>
      </c>
      <c r="H27" s="193">
        <v>20</v>
      </c>
      <c r="I27" s="246">
        <f t="shared" si="2"/>
        <v>3803600</v>
      </c>
      <c r="J27" s="188">
        <v>17</v>
      </c>
      <c r="K27" s="252">
        <f t="shared" si="3"/>
        <v>1599054</v>
      </c>
      <c r="L27" s="189"/>
      <c r="M27" s="246">
        <f t="shared" si="4"/>
        <v>0</v>
      </c>
      <c r="N27" s="188"/>
      <c r="O27" s="256">
        <f t="shared" si="5"/>
        <v>0</v>
      </c>
      <c r="P27" s="193"/>
      <c r="Q27" s="246">
        <f t="shared" si="6"/>
        <v>0</v>
      </c>
      <c r="R27" s="188"/>
      <c r="S27" s="252">
        <f t="shared" si="7"/>
        <v>0</v>
      </c>
      <c r="T27" s="189">
        <v>33</v>
      </c>
      <c r="U27" s="246">
        <f t="shared" si="8"/>
        <v>6275940</v>
      </c>
      <c r="V27" s="188">
        <v>26</v>
      </c>
      <c r="W27" s="256">
        <f t="shared" si="9"/>
        <v>2445612</v>
      </c>
      <c r="X27" s="259">
        <f t="shared" si="10"/>
        <v>670</v>
      </c>
      <c r="Y27" s="116">
        <f t="shared" si="11"/>
        <v>92145294</v>
      </c>
      <c r="Z27" s="32"/>
      <c r="AC27" s="323"/>
      <c r="AD27" s="323"/>
      <c r="AE27" s="323"/>
      <c r="AF27" s="323"/>
      <c r="AG27" s="324"/>
      <c r="AH27" s="324"/>
      <c r="AI27" s="324"/>
    </row>
    <row r="28" spans="1:35" s="31" customFormat="1" ht="15" customHeight="1" thickBot="1" x14ac:dyDescent="0.25">
      <c r="A28" s="80">
        <v>8121</v>
      </c>
      <c r="B28" s="131" t="s">
        <v>584</v>
      </c>
      <c r="C28" s="143" t="s">
        <v>159</v>
      </c>
      <c r="D28" s="297">
        <v>123</v>
      </c>
      <c r="E28" s="253">
        <f t="shared" si="0"/>
        <v>23392140</v>
      </c>
      <c r="F28" s="298">
        <v>139</v>
      </c>
      <c r="G28" s="257">
        <f t="shared" si="1"/>
        <v>13074618</v>
      </c>
      <c r="H28" s="204">
        <v>93</v>
      </c>
      <c r="I28" s="253">
        <f t="shared" si="2"/>
        <v>17686740</v>
      </c>
      <c r="J28" s="205">
        <v>66</v>
      </c>
      <c r="K28" s="254">
        <f t="shared" si="3"/>
        <v>6208092</v>
      </c>
      <c r="L28" s="236"/>
      <c r="M28" s="253">
        <f t="shared" si="4"/>
        <v>0</v>
      </c>
      <c r="N28" s="205"/>
      <c r="O28" s="257">
        <f t="shared" si="5"/>
        <v>0</v>
      </c>
      <c r="P28" s="204">
        <v>62</v>
      </c>
      <c r="Q28" s="253">
        <f t="shared" si="6"/>
        <v>11791160</v>
      </c>
      <c r="R28" s="205">
        <v>25</v>
      </c>
      <c r="S28" s="254">
        <f t="shared" si="7"/>
        <v>2351550</v>
      </c>
      <c r="T28" s="236">
        <v>31</v>
      </c>
      <c r="U28" s="253">
        <f t="shared" si="8"/>
        <v>5895580</v>
      </c>
      <c r="V28" s="205">
        <v>33</v>
      </c>
      <c r="W28" s="257">
        <f t="shared" si="9"/>
        <v>3104046</v>
      </c>
      <c r="X28" s="260">
        <f t="shared" si="10"/>
        <v>572</v>
      </c>
      <c r="Y28" s="118">
        <f t="shared" si="11"/>
        <v>83503926</v>
      </c>
      <c r="Z28" s="32"/>
      <c r="AC28" s="323"/>
      <c r="AD28" s="323"/>
      <c r="AE28" s="323"/>
      <c r="AF28" s="323"/>
      <c r="AG28" s="324"/>
      <c r="AH28" s="324"/>
      <c r="AI28" s="324"/>
    </row>
    <row r="29" spans="1:35" s="31" customFormat="1" ht="13.5" thickBot="1" x14ac:dyDescent="0.25">
      <c r="A29" s="333" t="s">
        <v>18</v>
      </c>
      <c r="B29" s="334"/>
      <c r="C29" s="335"/>
      <c r="D29" s="97">
        <f>SUM(D8:D28)</f>
        <v>4496</v>
      </c>
      <c r="E29" s="97">
        <f t="shared" ref="E29:Y29" si="12">SUM(E8:E28)</f>
        <v>855049280</v>
      </c>
      <c r="F29" s="97">
        <f t="shared" si="12"/>
        <v>5471</v>
      </c>
      <c r="G29" s="97">
        <f t="shared" si="12"/>
        <v>514613202</v>
      </c>
      <c r="H29" s="97">
        <f t="shared" si="12"/>
        <v>1614</v>
      </c>
      <c r="I29" s="97">
        <f t="shared" si="12"/>
        <v>306950520</v>
      </c>
      <c r="J29" s="97">
        <f t="shared" si="12"/>
        <v>1223</v>
      </c>
      <c r="K29" s="97">
        <f t="shared" si="12"/>
        <v>115037826</v>
      </c>
      <c r="L29" s="97">
        <f t="shared" si="12"/>
        <v>33</v>
      </c>
      <c r="M29" s="97">
        <f t="shared" si="12"/>
        <v>6275940</v>
      </c>
      <c r="N29" s="97">
        <f t="shared" si="12"/>
        <v>31</v>
      </c>
      <c r="O29" s="97">
        <f t="shared" si="12"/>
        <v>2915922</v>
      </c>
      <c r="P29" s="97">
        <f t="shared" si="12"/>
        <v>630</v>
      </c>
      <c r="Q29" s="97">
        <f t="shared" si="12"/>
        <v>119813400</v>
      </c>
      <c r="R29" s="97">
        <f t="shared" si="12"/>
        <v>190</v>
      </c>
      <c r="S29" s="261">
        <f t="shared" si="12"/>
        <v>17871780</v>
      </c>
      <c r="T29" s="98">
        <f t="shared" si="12"/>
        <v>667</v>
      </c>
      <c r="U29" s="97">
        <f t="shared" si="12"/>
        <v>126850060</v>
      </c>
      <c r="V29" s="97">
        <f t="shared" si="12"/>
        <v>576</v>
      </c>
      <c r="W29" s="261">
        <f t="shared" si="12"/>
        <v>54179712</v>
      </c>
      <c r="X29" s="98">
        <f t="shared" si="12"/>
        <v>14931</v>
      </c>
      <c r="Y29" s="263">
        <f t="shared" si="12"/>
        <v>2119557642</v>
      </c>
    </row>
    <row r="31" spans="1:35" x14ac:dyDescent="0.2">
      <c r="E31" s="21" t="s">
        <v>369</v>
      </c>
      <c r="F31" s="22">
        <v>190180</v>
      </c>
    </row>
    <row r="32" spans="1:35" x14ac:dyDescent="0.2">
      <c r="E32" s="21" t="s">
        <v>370</v>
      </c>
      <c r="F32" s="22">
        <v>94062</v>
      </c>
    </row>
  </sheetData>
  <mergeCells count="13">
    <mergeCell ref="X6:Y6"/>
    <mergeCell ref="A29:C29"/>
    <mergeCell ref="B6:B7"/>
    <mergeCell ref="A1:Y1"/>
    <mergeCell ref="A2:Y2"/>
    <mergeCell ref="A4:Y4"/>
    <mergeCell ref="A6:A7"/>
    <mergeCell ref="C6:C7"/>
    <mergeCell ref="D6:G6"/>
    <mergeCell ref="H6:K6"/>
    <mergeCell ref="L6:O6"/>
    <mergeCell ref="P6:S6"/>
    <mergeCell ref="T6:W6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Z32"/>
  <sheetViews>
    <sheetView topLeftCell="M4" zoomScale="115" zoomScaleNormal="115" zoomScalePageLayoutView="87" workbookViewId="0">
      <selection activeCell="T32" sqref="T32"/>
    </sheetView>
  </sheetViews>
  <sheetFormatPr baseColWidth="10" defaultRowHeight="12.75" x14ac:dyDescent="0.2"/>
  <cols>
    <col min="1" max="1" width="9.140625" bestFit="1" customWidth="1"/>
    <col min="2" max="2" width="37.28515625" customWidth="1"/>
    <col min="3" max="3" width="14.85546875" customWidth="1"/>
    <col min="4" max="4" width="18.5703125" customWidth="1"/>
    <col min="5" max="5" width="14.85546875" customWidth="1"/>
    <col min="6" max="6" width="21.85546875" customWidth="1"/>
    <col min="7" max="7" width="15.140625" customWidth="1"/>
    <col min="8" max="8" width="17.140625" bestFit="1" customWidth="1"/>
    <col min="9" max="9" width="15.5703125" customWidth="1"/>
    <col min="10" max="10" width="17.7109375" customWidth="1"/>
    <col min="11" max="11" width="14.85546875" bestFit="1" customWidth="1"/>
    <col min="12" max="12" width="16.42578125" customWidth="1"/>
    <col min="13" max="13" width="14.85546875" bestFit="1" customWidth="1"/>
    <col min="14" max="14" width="14" bestFit="1" customWidth="1"/>
    <col min="15" max="15" width="14.85546875" bestFit="1" customWidth="1"/>
    <col min="16" max="16" width="16.7109375" customWidth="1"/>
    <col min="17" max="17" width="14.85546875" bestFit="1" customWidth="1"/>
    <col min="18" max="18" width="17.5703125" customWidth="1"/>
    <col min="19" max="19" width="15" customWidth="1"/>
    <col min="20" max="20" width="17.5703125" customWidth="1"/>
    <col min="21" max="21" width="15.28515625" customWidth="1"/>
    <col min="22" max="22" width="17.5703125" customWidth="1"/>
    <col min="23" max="23" width="16.85546875" customWidth="1"/>
    <col min="24" max="24" width="21.28515625" customWidth="1"/>
  </cols>
  <sheetData>
    <row r="1" spans="1:25" ht="18" x14ac:dyDescent="0.25">
      <c r="A1" s="342" t="s">
        <v>732</v>
      </c>
      <c r="B1" s="342"/>
      <c r="C1" s="342"/>
      <c r="D1" s="342"/>
      <c r="E1" s="342"/>
      <c r="F1" s="342"/>
      <c r="G1" s="342"/>
      <c r="H1" s="342"/>
      <c r="I1" s="342"/>
      <c r="J1" s="342"/>
      <c r="K1" s="342"/>
      <c r="L1" s="342"/>
      <c r="M1" s="342"/>
      <c r="N1" s="342"/>
      <c r="O1" s="342"/>
      <c r="P1" s="342"/>
      <c r="Q1" s="342"/>
      <c r="R1" s="342"/>
      <c r="S1" s="342"/>
      <c r="T1" s="342"/>
      <c r="U1" s="342"/>
      <c r="V1" s="342"/>
      <c r="W1" s="342"/>
      <c r="X1" s="342"/>
      <c r="Y1" s="342"/>
    </row>
    <row r="2" spans="1:25" ht="18" x14ac:dyDescent="0.25">
      <c r="A2" s="342" t="s">
        <v>733</v>
      </c>
      <c r="B2" s="342"/>
      <c r="C2" s="342"/>
      <c r="D2" s="342"/>
      <c r="E2" s="342"/>
      <c r="F2" s="342"/>
      <c r="G2" s="342"/>
      <c r="H2" s="342"/>
      <c r="I2" s="342"/>
      <c r="J2" s="342"/>
      <c r="K2" s="342"/>
      <c r="L2" s="342"/>
      <c r="M2" s="342"/>
      <c r="N2" s="342"/>
      <c r="O2" s="342"/>
      <c r="P2" s="342"/>
      <c r="Q2" s="342"/>
      <c r="R2" s="342"/>
      <c r="S2" s="342"/>
      <c r="T2" s="342"/>
      <c r="U2" s="342"/>
      <c r="V2" s="342"/>
      <c r="W2" s="342"/>
      <c r="X2" s="342"/>
      <c r="Y2" s="342"/>
    </row>
    <row r="4" spans="1:25" ht="18" x14ac:dyDescent="0.25">
      <c r="A4" s="342" t="s">
        <v>19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342"/>
      <c r="M4" s="342"/>
      <c r="N4" s="342"/>
      <c r="O4" s="342"/>
      <c r="P4" s="342"/>
      <c r="Q4" s="342"/>
      <c r="R4" s="342"/>
      <c r="S4" s="342"/>
      <c r="T4" s="342"/>
      <c r="U4" s="342"/>
      <c r="V4" s="342"/>
      <c r="W4" s="342"/>
      <c r="X4" s="342"/>
      <c r="Y4" s="342"/>
    </row>
    <row r="5" spans="1:25" ht="13.5" thickBot="1" x14ac:dyDescent="0.25"/>
    <row r="6" spans="1:25" s="31" customFormat="1" ht="15.75" customHeight="1" thickBot="1" x14ac:dyDescent="0.25">
      <c r="A6" s="380" t="s">
        <v>354</v>
      </c>
      <c r="B6" s="49"/>
      <c r="C6" s="336" t="s">
        <v>2</v>
      </c>
      <c r="D6" s="337"/>
      <c r="E6" s="337"/>
      <c r="F6" s="338"/>
      <c r="G6" s="339" t="s">
        <v>3</v>
      </c>
      <c r="H6" s="340"/>
      <c r="I6" s="340"/>
      <c r="J6" s="341"/>
      <c r="K6" s="343" t="s">
        <v>4</v>
      </c>
      <c r="L6" s="344"/>
      <c r="M6" s="344"/>
      <c r="N6" s="345"/>
      <c r="O6" s="346" t="s">
        <v>5</v>
      </c>
      <c r="P6" s="347"/>
      <c r="Q6" s="347"/>
      <c r="R6" s="348"/>
      <c r="S6" s="355" t="s">
        <v>731</v>
      </c>
      <c r="T6" s="356"/>
      <c r="U6" s="356"/>
      <c r="V6" s="357"/>
      <c r="W6" s="349" t="s">
        <v>355</v>
      </c>
      <c r="X6" s="350"/>
    </row>
    <row r="7" spans="1:25" s="31" customFormat="1" ht="77.25" thickBot="1" x14ac:dyDescent="0.25">
      <c r="A7" s="381"/>
      <c r="B7" s="50"/>
      <c r="C7" s="25" t="s">
        <v>734</v>
      </c>
      <c r="D7" s="26" t="s">
        <v>735</v>
      </c>
      <c r="E7" s="26" t="s">
        <v>736</v>
      </c>
      <c r="F7" s="27" t="s">
        <v>737</v>
      </c>
      <c r="G7" s="25" t="s">
        <v>734</v>
      </c>
      <c r="H7" s="26" t="s">
        <v>735</v>
      </c>
      <c r="I7" s="26" t="s">
        <v>736</v>
      </c>
      <c r="J7" s="27" t="s">
        <v>737</v>
      </c>
      <c r="K7" s="25" t="s">
        <v>734</v>
      </c>
      <c r="L7" s="26" t="s">
        <v>735</v>
      </c>
      <c r="M7" s="26" t="s">
        <v>736</v>
      </c>
      <c r="N7" s="27" t="s">
        <v>737</v>
      </c>
      <c r="O7" s="25" t="s">
        <v>734</v>
      </c>
      <c r="P7" s="26" t="s">
        <v>735</v>
      </c>
      <c r="Q7" s="26" t="s">
        <v>736</v>
      </c>
      <c r="R7" s="27" t="s">
        <v>737</v>
      </c>
      <c r="S7" s="25" t="s">
        <v>734</v>
      </c>
      <c r="T7" s="26" t="s">
        <v>735</v>
      </c>
      <c r="U7" s="26" t="s">
        <v>736</v>
      </c>
      <c r="V7" s="27" t="s">
        <v>737</v>
      </c>
      <c r="W7" s="28" t="s">
        <v>6</v>
      </c>
      <c r="X7" s="29" t="s">
        <v>368</v>
      </c>
    </row>
    <row r="8" spans="1:25" s="31" customFormat="1" x14ac:dyDescent="0.2">
      <c r="A8" s="63" t="s">
        <v>356</v>
      </c>
      <c r="B8" s="58" t="s">
        <v>376</v>
      </c>
      <c r="C8" s="300">
        <f>'Tarap. I'!D15</f>
        <v>1876</v>
      </c>
      <c r="D8" s="51">
        <f>'Tarap. I'!E15</f>
        <v>356777680</v>
      </c>
      <c r="E8" s="51">
        <f>'Tarap. I'!F15</f>
        <v>2004</v>
      </c>
      <c r="F8" s="301">
        <f>'Tarap. I'!G15</f>
        <v>188500248</v>
      </c>
      <c r="G8" s="51">
        <f>'Tarap. I'!H15</f>
        <v>766</v>
      </c>
      <c r="H8" s="51">
        <f>'Tarap. I'!I15</f>
        <v>145677880</v>
      </c>
      <c r="I8" s="51">
        <f>'Tarap. I'!J15</f>
        <v>720</v>
      </c>
      <c r="J8" s="65">
        <f>'Tarap. I'!K15</f>
        <v>67724640</v>
      </c>
      <c r="K8" s="300">
        <f>'Tarap. I'!L15</f>
        <v>49</v>
      </c>
      <c r="L8" s="51">
        <f>'Tarap. I'!M15</f>
        <v>9318820</v>
      </c>
      <c r="M8" s="51">
        <f>'Tarap. I'!N15</f>
        <v>1</v>
      </c>
      <c r="N8" s="301">
        <f>'Tarap. I'!O15</f>
        <v>94062</v>
      </c>
      <c r="O8" s="51">
        <f>'Tarap. I'!P15</f>
        <v>27</v>
      </c>
      <c r="P8" s="51">
        <f>'Tarap. I'!Q15</f>
        <v>5134860</v>
      </c>
      <c r="Q8" s="51">
        <f>'Tarap. I'!R15</f>
        <v>1</v>
      </c>
      <c r="R8" s="65">
        <f>'Tarap. I'!S15</f>
        <v>94062</v>
      </c>
      <c r="S8" s="70">
        <f>'Tarap. I'!T15</f>
        <v>204</v>
      </c>
      <c r="T8" s="71">
        <f>'Tarap. I'!U15</f>
        <v>38796720</v>
      </c>
      <c r="U8" s="71">
        <f>'Tarap. I'!V15</f>
        <v>332</v>
      </c>
      <c r="V8" s="72">
        <f>'Tarap. I'!W15</f>
        <v>31228584</v>
      </c>
      <c r="W8" s="300">
        <f>'Tarap. I'!X15</f>
        <v>5980</v>
      </c>
      <c r="X8" s="301">
        <f>'Tarap. I'!Y15</f>
        <v>843347556</v>
      </c>
      <c r="Y8" s="218"/>
    </row>
    <row r="9" spans="1:25" s="31" customFormat="1" x14ac:dyDescent="0.2">
      <c r="A9" s="55" t="s">
        <v>357</v>
      </c>
      <c r="B9" s="59" t="s">
        <v>22</v>
      </c>
      <c r="C9" s="302">
        <f>Antof.II!D17</f>
        <v>3602</v>
      </c>
      <c r="D9" s="52">
        <f>Antof.II!E17</f>
        <v>685028360</v>
      </c>
      <c r="E9" s="52">
        <f>Antof.II!F17</f>
        <v>5498</v>
      </c>
      <c r="F9" s="303">
        <f>Antof.II!G17</f>
        <v>517152876</v>
      </c>
      <c r="G9" s="52">
        <f>Antof.II!H17</f>
        <v>421</v>
      </c>
      <c r="H9" s="52">
        <f>Antof.II!I17</f>
        <v>80065780</v>
      </c>
      <c r="I9" s="52">
        <f>Antof.II!J17</f>
        <v>945</v>
      </c>
      <c r="J9" s="66">
        <f>Antof.II!K17</f>
        <v>88888590</v>
      </c>
      <c r="K9" s="302">
        <f>Antof.II!L17</f>
        <v>43</v>
      </c>
      <c r="L9" s="52">
        <f>Antof.II!M17</f>
        <v>8177740</v>
      </c>
      <c r="M9" s="52">
        <f>Antof.II!N17</f>
        <v>14</v>
      </c>
      <c r="N9" s="303">
        <f>Antof.II!O17</f>
        <v>1316868</v>
      </c>
      <c r="O9" s="52">
        <f>Antof.II!P17</f>
        <v>311</v>
      </c>
      <c r="P9" s="52">
        <f>Antof.II!Q17</f>
        <v>59145980</v>
      </c>
      <c r="Q9" s="52">
        <f>Antof.II!R17</f>
        <v>72</v>
      </c>
      <c r="R9" s="66">
        <f>Antof.II!S17</f>
        <v>6772464</v>
      </c>
      <c r="S9" s="73">
        <f>Antof.II!T17</f>
        <v>128</v>
      </c>
      <c r="T9" s="69">
        <f>Antof.II!U17</f>
        <v>24343040</v>
      </c>
      <c r="U9" s="69">
        <f>Antof.II!V17</f>
        <v>235</v>
      </c>
      <c r="V9" s="74">
        <f>Antof.II!W17</f>
        <v>22104570</v>
      </c>
      <c r="W9" s="302">
        <f>Antof.II!X17</f>
        <v>11269</v>
      </c>
      <c r="X9" s="303">
        <f>Antof.II!Y17</f>
        <v>1492996268</v>
      </c>
      <c r="Y9" s="41"/>
    </row>
    <row r="10" spans="1:25" s="31" customFormat="1" x14ac:dyDescent="0.2">
      <c r="A10" s="55" t="s">
        <v>358</v>
      </c>
      <c r="B10" s="59" t="s">
        <v>377</v>
      </c>
      <c r="C10" s="302">
        <f>'Atacam. III'!D17</f>
        <v>1756</v>
      </c>
      <c r="D10" s="52">
        <f>'Atacam. III'!E17</f>
        <v>333956080</v>
      </c>
      <c r="E10" s="52">
        <f>'Atacam. III'!F17</f>
        <v>2347</v>
      </c>
      <c r="F10" s="303">
        <f>'Atacam. III'!G17</f>
        <v>220763514</v>
      </c>
      <c r="G10" s="52">
        <f>'Atacam. III'!H17</f>
        <v>799</v>
      </c>
      <c r="H10" s="52">
        <f>'Atacam. III'!I17</f>
        <v>151953820</v>
      </c>
      <c r="I10" s="52">
        <f>'Atacam. III'!J17</f>
        <v>581</v>
      </c>
      <c r="J10" s="66">
        <f>'Atacam. III'!K17</f>
        <v>54650022</v>
      </c>
      <c r="K10" s="302">
        <f>'Atacam. III'!L17</f>
        <v>21</v>
      </c>
      <c r="L10" s="52">
        <f>'Atacam. III'!M17</f>
        <v>3993780</v>
      </c>
      <c r="M10" s="52">
        <f>'Atacam. III'!N17</f>
        <v>3</v>
      </c>
      <c r="N10" s="303">
        <f>'Atacam. III'!O17</f>
        <v>282186</v>
      </c>
      <c r="O10" s="52">
        <f>'Atacam. III'!P17</f>
        <v>246</v>
      </c>
      <c r="P10" s="52">
        <f>'Atacam. III'!Q17</f>
        <v>46784280</v>
      </c>
      <c r="Q10" s="52">
        <f>'Atacam. III'!R17</f>
        <v>29</v>
      </c>
      <c r="R10" s="66">
        <f>'Atacam. III'!S17</f>
        <v>2727798</v>
      </c>
      <c r="S10" s="73">
        <f>'Atacam. III'!T17</f>
        <v>203</v>
      </c>
      <c r="T10" s="69">
        <f>'Atacam. III'!U17</f>
        <v>38606540</v>
      </c>
      <c r="U10" s="69">
        <f>'Atacam. III'!V17</f>
        <v>339</v>
      </c>
      <c r="V10" s="74">
        <f>'Atacam. III'!W17</f>
        <v>31887018</v>
      </c>
      <c r="W10" s="302">
        <f>'Atacam. III'!X17</f>
        <v>6324</v>
      </c>
      <c r="X10" s="303">
        <f>'Atacam. III'!Y17</f>
        <v>885605038</v>
      </c>
      <c r="Y10" s="41"/>
    </row>
    <row r="11" spans="1:25" s="31" customFormat="1" x14ac:dyDescent="0.2">
      <c r="A11" s="55" t="s">
        <v>359</v>
      </c>
      <c r="B11" s="59" t="s">
        <v>195</v>
      </c>
      <c r="C11" s="302">
        <f>'Coquimbo.. IV'!D23</f>
        <v>4166</v>
      </c>
      <c r="D11" s="52">
        <f>'Coquimbo.. IV'!E23</f>
        <v>792289880</v>
      </c>
      <c r="E11" s="52">
        <f>'Coquimbo.. IV'!F23</f>
        <v>4977</v>
      </c>
      <c r="F11" s="303">
        <f>'Coquimbo.. IV'!G23</f>
        <v>468146574</v>
      </c>
      <c r="G11" s="52">
        <f>'Coquimbo.. IV'!H23</f>
        <v>2146</v>
      </c>
      <c r="H11" s="52">
        <f>'Coquimbo.. IV'!I23</f>
        <v>408126280</v>
      </c>
      <c r="I11" s="52">
        <f>'Coquimbo.. IV'!J23</f>
        <v>1483</v>
      </c>
      <c r="J11" s="66">
        <f>'Coquimbo.. IV'!K23</f>
        <v>139493946</v>
      </c>
      <c r="K11" s="302">
        <f>'Coquimbo.. IV'!L23</f>
        <v>58</v>
      </c>
      <c r="L11" s="52">
        <f>'Coquimbo.. IV'!M23</f>
        <v>11030440</v>
      </c>
      <c r="M11" s="52">
        <f>'Coquimbo.. IV'!N23</f>
        <v>11</v>
      </c>
      <c r="N11" s="303">
        <f>'Coquimbo.. IV'!O23</f>
        <v>1034682</v>
      </c>
      <c r="O11" s="52">
        <f>'Coquimbo.. IV'!P23</f>
        <v>594</v>
      </c>
      <c r="P11" s="52">
        <f>'Coquimbo.. IV'!Q23</f>
        <v>112966920</v>
      </c>
      <c r="Q11" s="52">
        <f>'Coquimbo.. IV'!R23</f>
        <v>193</v>
      </c>
      <c r="R11" s="66">
        <f>'Coquimbo.. IV'!S23</f>
        <v>18153966</v>
      </c>
      <c r="S11" s="73">
        <f>'Coquimbo.. IV'!T23</f>
        <v>844</v>
      </c>
      <c r="T11" s="69">
        <f>'Coquimbo.. IV'!U23</f>
        <v>160511920</v>
      </c>
      <c r="U11" s="69">
        <f>'Coquimbo.. IV'!V23</f>
        <v>575</v>
      </c>
      <c r="V11" s="74">
        <f>'Coquimbo.. IV'!W23</f>
        <v>54085650</v>
      </c>
      <c r="W11" s="302">
        <f>'Coquimbo.. IV'!X23</f>
        <v>15047</v>
      </c>
      <c r="X11" s="303">
        <f>'Coquimbo.. IV'!Y23</f>
        <v>2165840258</v>
      </c>
      <c r="Y11" s="41"/>
    </row>
    <row r="12" spans="1:25" s="31" customFormat="1" x14ac:dyDescent="0.2">
      <c r="A12" s="55" t="s">
        <v>360</v>
      </c>
      <c r="B12" s="59" t="s">
        <v>44</v>
      </c>
      <c r="C12" s="302">
        <f>'Valp. V'!D46</f>
        <v>9654</v>
      </c>
      <c r="D12" s="52">
        <f>'Valp. V'!E46</f>
        <v>1835997720</v>
      </c>
      <c r="E12" s="52">
        <f>'Valp. V'!F46</f>
        <v>11206</v>
      </c>
      <c r="F12" s="303">
        <f>'Valp. V'!G46</f>
        <v>1054058772</v>
      </c>
      <c r="G12" s="52">
        <f>'Valp. V'!H46</f>
        <v>3772</v>
      </c>
      <c r="H12" s="52">
        <f>'Valp. V'!I46</f>
        <v>717358960</v>
      </c>
      <c r="I12" s="52">
        <f>'Valp. V'!J46</f>
        <v>3325</v>
      </c>
      <c r="J12" s="66">
        <f>'Valp. V'!K46</f>
        <v>312756150</v>
      </c>
      <c r="K12" s="302">
        <f>'Valp. V'!L46</f>
        <v>188</v>
      </c>
      <c r="L12" s="52">
        <f>'Valp. V'!M46</f>
        <v>35753840</v>
      </c>
      <c r="M12" s="52">
        <f>'Valp. V'!N46</f>
        <v>49</v>
      </c>
      <c r="N12" s="303">
        <f>'Valp. V'!O46</f>
        <v>4609038</v>
      </c>
      <c r="O12" s="52">
        <f>'Valp. V'!P46</f>
        <v>1539</v>
      </c>
      <c r="P12" s="52">
        <f>'Valp. V'!Q46</f>
        <v>292687020</v>
      </c>
      <c r="Q12" s="52">
        <f>'Valp. V'!R46</f>
        <v>435</v>
      </c>
      <c r="R12" s="66">
        <f>'Valp. V'!S46</f>
        <v>40916970</v>
      </c>
      <c r="S12" s="73">
        <f>'Valp. V'!T46</f>
        <v>2227</v>
      </c>
      <c r="T12" s="69">
        <f>'Valp. V'!U46</f>
        <v>423530860</v>
      </c>
      <c r="U12" s="69">
        <f>'Valp. V'!V46</f>
        <v>1180</v>
      </c>
      <c r="V12" s="74">
        <f>'Valp. V'!W46</f>
        <v>110993160</v>
      </c>
      <c r="W12" s="302">
        <f>'Valp. V'!X46</f>
        <v>33575</v>
      </c>
      <c r="X12" s="303">
        <f>'Valp. V'!Y46</f>
        <v>4828662490</v>
      </c>
      <c r="Y12" s="41"/>
    </row>
    <row r="13" spans="1:25" s="31" customFormat="1" x14ac:dyDescent="0.2">
      <c r="A13" s="55" t="s">
        <v>361</v>
      </c>
      <c r="B13" s="59" t="s">
        <v>378</v>
      </c>
      <c r="C13" s="302">
        <f>L.B.O´Hig.VI!D41</f>
        <v>7447</v>
      </c>
      <c r="D13" s="52">
        <f>L.B.O´Hig.VI!E41</f>
        <v>1416270460</v>
      </c>
      <c r="E13" s="52">
        <f>L.B.O´Hig.VI!F41</f>
        <v>7906</v>
      </c>
      <c r="F13" s="303">
        <f>L.B.O´Hig.VI!G41</f>
        <v>743654172</v>
      </c>
      <c r="G13" s="52">
        <f>L.B.O´Hig.VI!H41</f>
        <v>2762</v>
      </c>
      <c r="H13" s="52">
        <f>L.B.O´Hig.VI!I41</f>
        <v>525277160</v>
      </c>
      <c r="I13" s="52">
        <f>L.B.O´Hig.VI!J41</f>
        <v>1732</v>
      </c>
      <c r="J13" s="66">
        <f>L.B.O´Hig.VI!K41</f>
        <v>162915384</v>
      </c>
      <c r="K13" s="302">
        <f>L.B.O´Hig.VI!L41</f>
        <v>27</v>
      </c>
      <c r="L13" s="52">
        <f>L.B.O´Hig.VI!M41</f>
        <v>5134860</v>
      </c>
      <c r="M13" s="52">
        <f>L.B.O´Hig.VI!N41</f>
        <v>3</v>
      </c>
      <c r="N13" s="303">
        <f>L.B.O´Hig.VI!O41</f>
        <v>282186</v>
      </c>
      <c r="O13" s="52">
        <f>L.B.O´Hig.VI!P41</f>
        <v>854</v>
      </c>
      <c r="P13" s="52">
        <f>L.B.O´Hig.VI!Q41</f>
        <v>162413720</v>
      </c>
      <c r="Q13" s="52">
        <f>L.B.O´Hig.VI!R41</f>
        <v>222</v>
      </c>
      <c r="R13" s="66">
        <f>L.B.O´Hig.VI!S41</f>
        <v>20881764</v>
      </c>
      <c r="S13" s="73">
        <f>L.B.O´Hig.VI!T41</f>
        <v>703</v>
      </c>
      <c r="T13" s="69">
        <f>L.B.O´Hig.VI!U41</f>
        <v>133696540</v>
      </c>
      <c r="U13" s="69">
        <f>L.B.O´Hig.VI!V41</f>
        <v>497</v>
      </c>
      <c r="V13" s="74">
        <f>L.B.O´Hig.VI!W41</f>
        <v>46748814</v>
      </c>
      <c r="W13" s="302">
        <f>L.B.O´Hig.VI!X41</f>
        <v>22153</v>
      </c>
      <c r="X13" s="303">
        <f>L.B.O´Hig.VI!Y41</f>
        <v>3217275060</v>
      </c>
      <c r="Y13" s="41"/>
    </row>
    <row r="14" spans="1:25" s="31" customFormat="1" x14ac:dyDescent="0.2">
      <c r="A14" s="55" t="s">
        <v>362</v>
      </c>
      <c r="B14" s="59" t="s">
        <v>123</v>
      </c>
      <c r="C14" s="302">
        <f>Mau.VII!D38</f>
        <v>10401</v>
      </c>
      <c r="D14" s="52">
        <f>Mau.VII!E38</f>
        <v>1978062180</v>
      </c>
      <c r="E14" s="52">
        <f>Mau.VII!F38</f>
        <v>9923</v>
      </c>
      <c r="F14" s="303">
        <f>Mau.VII!G38</f>
        <v>933377226</v>
      </c>
      <c r="G14" s="52">
        <f>Mau.VII!H38</f>
        <v>3620</v>
      </c>
      <c r="H14" s="52">
        <f>Mau.VII!I38</f>
        <v>688451600</v>
      </c>
      <c r="I14" s="52">
        <f>Mau.VII!J38</f>
        <v>2823</v>
      </c>
      <c r="J14" s="66">
        <f>Mau.VII!K38</f>
        <v>265537026</v>
      </c>
      <c r="K14" s="302">
        <f>Mau.VII!L38</f>
        <v>59</v>
      </c>
      <c r="L14" s="52">
        <f>Mau.VII!M38</f>
        <v>11220620</v>
      </c>
      <c r="M14" s="52">
        <f>Mau.VII!N38</f>
        <v>8</v>
      </c>
      <c r="N14" s="303">
        <f>Mau.VII!O38</f>
        <v>752496</v>
      </c>
      <c r="O14" s="52">
        <f>Mau.VII!P38</f>
        <v>1085</v>
      </c>
      <c r="P14" s="52">
        <f>Mau.VII!Q38</f>
        <v>206345300</v>
      </c>
      <c r="Q14" s="52">
        <f>Mau.VII!R38</f>
        <v>332</v>
      </c>
      <c r="R14" s="66">
        <f>Mau.VII!S38</f>
        <v>31228584</v>
      </c>
      <c r="S14" s="73">
        <f>Mau.VII!T38</f>
        <v>991</v>
      </c>
      <c r="T14" s="69">
        <f>Mau.VII!U38</f>
        <v>188468380</v>
      </c>
      <c r="U14" s="69">
        <f>Mau.VII!V38</f>
        <v>869</v>
      </c>
      <c r="V14" s="74">
        <f>Mau.VII!W38</f>
        <v>81739878</v>
      </c>
      <c r="W14" s="302">
        <f>Mau.VII!X38</f>
        <v>30111</v>
      </c>
      <c r="X14" s="303">
        <f>Mau.VII!Y38</f>
        <v>4385183290</v>
      </c>
      <c r="Y14" s="41"/>
    </row>
    <row r="15" spans="1:25" s="31" customFormat="1" x14ac:dyDescent="0.2">
      <c r="A15" s="55" t="s">
        <v>363</v>
      </c>
      <c r="B15" s="59" t="s">
        <v>379</v>
      </c>
      <c r="C15" s="302">
        <f>'Bio. VIII'!D41</f>
        <v>11630</v>
      </c>
      <c r="D15" s="52">
        <f>'Bio. VIII'!E41</f>
        <v>2211793400</v>
      </c>
      <c r="E15" s="52">
        <f>'Bio. VIII'!F41</f>
        <v>13828</v>
      </c>
      <c r="F15" s="303">
        <f>'Bio. VIII'!G41</f>
        <v>1300689336</v>
      </c>
      <c r="G15" s="52">
        <f>'Bio. VIII'!H41</f>
        <v>4008</v>
      </c>
      <c r="H15" s="52">
        <f>'Bio. VIII'!I41</f>
        <v>762241440</v>
      </c>
      <c r="I15" s="52">
        <f>'Bio. VIII'!J41</f>
        <v>3008</v>
      </c>
      <c r="J15" s="66">
        <f>'Bio. VIII'!K41</f>
        <v>282938496</v>
      </c>
      <c r="K15" s="302">
        <f>'Bio. VIII'!L41</f>
        <v>238</v>
      </c>
      <c r="L15" s="52">
        <f>'Bio. VIII'!M41</f>
        <v>45262840</v>
      </c>
      <c r="M15" s="52">
        <f>'Bio. VIII'!N41</f>
        <v>34</v>
      </c>
      <c r="N15" s="303">
        <f>'Bio. VIII'!O41</f>
        <v>3198108</v>
      </c>
      <c r="O15" s="52">
        <f>'Bio. VIII'!P41</f>
        <v>1246</v>
      </c>
      <c r="P15" s="52">
        <f>'Bio. VIII'!Q41</f>
        <v>236964280</v>
      </c>
      <c r="Q15" s="52">
        <f>'Bio. VIII'!R41</f>
        <v>347</v>
      </c>
      <c r="R15" s="66">
        <f>'Bio. VIII'!S41</f>
        <v>32639514</v>
      </c>
      <c r="S15" s="73">
        <f>'Bio. VIII'!T41</f>
        <v>778</v>
      </c>
      <c r="T15" s="69">
        <f>'Bio. VIII'!U41</f>
        <v>147960040</v>
      </c>
      <c r="U15" s="69">
        <f>'Bio. VIII'!V41</f>
        <v>790</v>
      </c>
      <c r="V15" s="74">
        <f>'Bio. VIII'!W41</f>
        <v>74308980</v>
      </c>
      <c r="W15" s="302">
        <f>'Bio. VIII'!X41</f>
        <v>35907</v>
      </c>
      <c r="X15" s="303">
        <f>'Bio. VIII'!Y41</f>
        <v>5097996434</v>
      </c>
      <c r="Y15" s="41"/>
    </row>
    <row r="16" spans="1:25" s="31" customFormat="1" x14ac:dyDescent="0.2">
      <c r="A16" s="55" t="s">
        <v>364</v>
      </c>
      <c r="B16" s="59" t="s">
        <v>380</v>
      </c>
      <c r="C16" s="302">
        <f>'Arauc. IX'!D40</f>
        <v>6360</v>
      </c>
      <c r="D16" s="52">
        <f>'Arauc. IX'!E40</f>
        <v>1209544800</v>
      </c>
      <c r="E16" s="52">
        <f>'Arauc. IX'!F40</f>
        <v>6870</v>
      </c>
      <c r="F16" s="303">
        <f>'Arauc. IX'!G40</f>
        <v>646205940</v>
      </c>
      <c r="G16" s="52">
        <f>'Arauc. IX'!H40</f>
        <v>2626</v>
      </c>
      <c r="H16" s="52">
        <f>'Arauc. IX'!I40</f>
        <v>499412680</v>
      </c>
      <c r="I16" s="52">
        <f>'Arauc. IX'!J40</f>
        <v>2438</v>
      </c>
      <c r="J16" s="66">
        <f>'Arauc. IX'!K40</f>
        <v>229323156</v>
      </c>
      <c r="K16" s="302">
        <f>'Arauc. IX'!L40</f>
        <v>133</v>
      </c>
      <c r="L16" s="52">
        <f>'Arauc. IX'!M40</f>
        <v>25293940</v>
      </c>
      <c r="M16" s="52">
        <f>'Arauc. IX'!N40</f>
        <v>10</v>
      </c>
      <c r="N16" s="303">
        <f>'Arauc. IX'!O40</f>
        <v>940620</v>
      </c>
      <c r="O16" s="52">
        <f>'Arauc. IX'!P40</f>
        <v>1446</v>
      </c>
      <c r="P16" s="52">
        <f>'Arauc. IX'!Q40</f>
        <v>275000280</v>
      </c>
      <c r="Q16" s="52">
        <f>'Arauc. IX'!R40</f>
        <v>525</v>
      </c>
      <c r="R16" s="66">
        <f>'Arauc. IX'!S40</f>
        <v>49382550</v>
      </c>
      <c r="S16" s="73">
        <f>'Arauc. IX'!T40</f>
        <v>1106</v>
      </c>
      <c r="T16" s="69">
        <f>'Arauc. IX'!U40</f>
        <v>210339080</v>
      </c>
      <c r="U16" s="69">
        <f>'Arauc. IX'!V40</f>
        <v>721</v>
      </c>
      <c r="V16" s="74">
        <f>'Arauc. IX'!W40</f>
        <v>67818702</v>
      </c>
      <c r="W16" s="302">
        <f>'Arauc. IX'!X40</f>
        <v>22235</v>
      </c>
      <c r="X16" s="303">
        <f>'Arauc. IX'!Y40</f>
        <v>3213261748</v>
      </c>
      <c r="Y16" s="41"/>
    </row>
    <row r="17" spans="1:26" s="31" customFormat="1" x14ac:dyDescent="0.2">
      <c r="A17" s="55" t="s">
        <v>365</v>
      </c>
      <c r="B17" s="59" t="s">
        <v>243</v>
      </c>
      <c r="C17" s="302">
        <f>'L.Lagos X'!D38</f>
        <v>6730</v>
      </c>
      <c r="D17" s="52">
        <f>'L.Lagos X'!E38</f>
        <v>1279911400</v>
      </c>
      <c r="E17" s="52">
        <f>'L.Lagos X'!F38</f>
        <v>8771</v>
      </c>
      <c r="F17" s="303">
        <f>'L.Lagos X'!G38</f>
        <v>825017802</v>
      </c>
      <c r="G17" s="52">
        <f>'L.Lagos X'!H38</f>
        <v>2483</v>
      </c>
      <c r="H17" s="52">
        <f>'L.Lagos X'!I38</f>
        <v>472216940</v>
      </c>
      <c r="I17" s="52">
        <f>'L.Lagos X'!J38</f>
        <v>2351</v>
      </c>
      <c r="J17" s="66">
        <f>'L.Lagos X'!K38</f>
        <v>221139762</v>
      </c>
      <c r="K17" s="302">
        <f>'L.Lagos X'!L38</f>
        <v>14</v>
      </c>
      <c r="L17" s="52">
        <f>'L.Lagos X'!M38</f>
        <v>2662520</v>
      </c>
      <c r="M17" s="52">
        <f>'L.Lagos X'!N38</f>
        <v>1</v>
      </c>
      <c r="N17" s="303">
        <f>'L.Lagos X'!O38</f>
        <v>94062</v>
      </c>
      <c r="O17" s="52">
        <f>'L.Lagos X'!P38</f>
        <v>875</v>
      </c>
      <c r="P17" s="52">
        <f>'L.Lagos X'!Q38</f>
        <v>166407500</v>
      </c>
      <c r="Q17" s="52">
        <f>'L.Lagos X'!R38</f>
        <v>206</v>
      </c>
      <c r="R17" s="66">
        <f>'L.Lagos X'!S38</f>
        <v>19376772</v>
      </c>
      <c r="S17" s="73">
        <f>'L.Lagos X'!T38</f>
        <v>923</v>
      </c>
      <c r="T17" s="69">
        <f>'L.Lagos X'!U38</f>
        <v>175536140</v>
      </c>
      <c r="U17" s="69">
        <f>'L.Lagos X'!V38</f>
        <v>871</v>
      </c>
      <c r="V17" s="74">
        <f>'L.Lagos X'!W38</f>
        <v>81928002</v>
      </c>
      <c r="W17" s="302">
        <f>'L.Lagos X'!X38</f>
        <v>23225</v>
      </c>
      <c r="X17" s="303">
        <f>'L.Lagos X'!Y38</f>
        <v>3244290900</v>
      </c>
      <c r="Y17" s="41"/>
    </row>
    <row r="18" spans="1:26" s="31" customFormat="1" x14ac:dyDescent="0.2">
      <c r="A18" s="55" t="s">
        <v>366</v>
      </c>
      <c r="B18" s="59" t="s">
        <v>381</v>
      </c>
      <c r="C18" s="302">
        <f>'Aisén XI'!D18</f>
        <v>848</v>
      </c>
      <c r="D18" s="52">
        <f>'Aisén XI'!E18</f>
        <v>161272640</v>
      </c>
      <c r="E18" s="52">
        <f>'Aisén XI'!F18</f>
        <v>1368</v>
      </c>
      <c r="F18" s="303">
        <f>'Aisén XI'!G18</f>
        <v>128676816</v>
      </c>
      <c r="G18" s="52">
        <f>'Aisén XI'!H18</f>
        <v>0</v>
      </c>
      <c r="H18" s="52">
        <f>'Aisén XI'!I18</f>
        <v>0</v>
      </c>
      <c r="I18" s="52">
        <f>'Aisén XI'!J18</f>
        <v>0</v>
      </c>
      <c r="J18" s="66">
        <f>'Aisén XI'!K18</f>
        <v>0</v>
      </c>
      <c r="K18" s="302">
        <f>'Aisén XI'!L18</f>
        <v>0</v>
      </c>
      <c r="L18" s="52">
        <f>'Aisén XI'!M18</f>
        <v>0</v>
      </c>
      <c r="M18" s="52">
        <f>'Aisén XI'!N18</f>
        <v>0</v>
      </c>
      <c r="N18" s="303">
        <f>'Aisén XI'!O18</f>
        <v>0</v>
      </c>
      <c r="O18" s="52">
        <f>'Aisén XI'!P18</f>
        <v>144</v>
      </c>
      <c r="P18" s="52">
        <f>'Aisén XI'!Q18</f>
        <v>27385920</v>
      </c>
      <c r="Q18" s="52">
        <f>'Aisén XI'!R18</f>
        <v>68</v>
      </c>
      <c r="R18" s="66">
        <f>'Aisén XI'!S18</f>
        <v>6396216</v>
      </c>
      <c r="S18" s="73">
        <f>'Aisén XI'!T18</f>
        <v>27</v>
      </c>
      <c r="T18" s="69">
        <f>'Aisén XI'!U18</f>
        <v>5134860</v>
      </c>
      <c r="U18" s="69">
        <f>'Aisén XI'!V18</f>
        <v>252</v>
      </c>
      <c r="V18" s="74">
        <f>'Aisén XI'!W18</f>
        <v>23703624</v>
      </c>
      <c r="W18" s="302">
        <f>'Aisén XI'!X18</f>
        <v>2707</v>
      </c>
      <c r="X18" s="303">
        <f>'Aisén XI'!Y18</f>
        <v>352570076</v>
      </c>
      <c r="Y18" s="41"/>
    </row>
    <row r="19" spans="1:26" s="31" customFormat="1" x14ac:dyDescent="0.2">
      <c r="A19" s="55" t="s">
        <v>367</v>
      </c>
      <c r="B19" s="59" t="s">
        <v>382</v>
      </c>
      <c r="C19" s="302">
        <f>'Mag y Ant XII'!D18</f>
        <v>833</v>
      </c>
      <c r="D19" s="52">
        <f>'Mag y Ant XII'!E18</f>
        <v>158419940</v>
      </c>
      <c r="E19" s="52">
        <f>'Mag y Ant XII'!F18</f>
        <v>1994</v>
      </c>
      <c r="F19" s="303">
        <f>'Mag y Ant XII'!G18</f>
        <v>187559628</v>
      </c>
      <c r="G19" s="52">
        <f>'Mag y Ant XII'!H18</f>
        <v>174</v>
      </c>
      <c r="H19" s="52">
        <f>'Mag y Ant XII'!I18</f>
        <v>33091320</v>
      </c>
      <c r="I19" s="52">
        <f>'Mag y Ant XII'!J18</f>
        <v>330</v>
      </c>
      <c r="J19" s="66">
        <f>'Mag y Ant XII'!K18</f>
        <v>31040460</v>
      </c>
      <c r="K19" s="302">
        <f>'Mag y Ant XII'!L18</f>
        <v>27</v>
      </c>
      <c r="L19" s="52">
        <f>'Mag y Ant XII'!M18</f>
        <v>5134860</v>
      </c>
      <c r="M19" s="52">
        <f>'Mag y Ant XII'!N18</f>
        <v>30</v>
      </c>
      <c r="N19" s="303">
        <f>'Mag y Ant XII'!O18</f>
        <v>2821860</v>
      </c>
      <c r="O19" s="52">
        <f>'Mag y Ant XII'!P18</f>
        <v>97</v>
      </c>
      <c r="P19" s="52">
        <f>'Mag y Ant XII'!Q18</f>
        <v>18447460</v>
      </c>
      <c r="Q19" s="52">
        <f>'Mag y Ant XII'!R18</f>
        <v>36</v>
      </c>
      <c r="R19" s="66">
        <f>'Mag y Ant XII'!S18</f>
        <v>3386232</v>
      </c>
      <c r="S19" s="73">
        <f>'Mag y Ant XII'!T18</f>
        <v>32</v>
      </c>
      <c r="T19" s="69">
        <f>'Mag y Ant XII'!U18</f>
        <v>6085760</v>
      </c>
      <c r="U19" s="69">
        <f>'Mag y Ant XII'!V18</f>
        <v>240</v>
      </c>
      <c r="V19" s="74">
        <f>'Mag y Ant XII'!W18</f>
        <v>22574880</v>
      </c>
      <c r="W19" s="302">
        <f>'Mag y Ant XII'!X18</f>
        <v>3793</v>
      </c>
      <c r="X19" s="303">
        <f>'Mag y Ant XII'!Y18</f>
        <v>468562400</v>
      </c>
      <c r="Y19" s="41"/>
    </row>
    <row r="20" spans="1:26" s="31" customFormat="1" x14ac:dyDescent="0.2">
      <c r="A20" s="55" t="s">
        <v>372</v>
      </c>
      <c r="B20" s="60" t="s">
        <v>383</v>
      </c>
      <c r="C20" s="304">
        <f>'Metrop XIII'!D60</f>
        <v>21455</v>
      </c>
      <c r="D20" s="53">
        <f>'Metrop XIII'!E60</f>
        <v>4080311900</v>
      </c>
      <c r="E20" s="53">
        <f>'Metrop XIII'!F60</f>
        <v>25486</v>
      </c>
      <c r="F20" s="305">
        <f>'Metrop XIII'!G60</f>
        <v>2397264132</v>
      </c>
      <c r="G20" s="53">
        <f>'Metrop XIII'!H60</f>
        <v>11736</v>
      </c>
      <c r="H20" s="53">
        <f>'Metrop XIII'!I60</f>
        <v>2231952480</v>
      </c>
      <c r="I20" s="53">
        <f>'Metrop XIII'!J60</f>
        <v>12120</v>
      </c>
      <c r="J20" s="67">
        <f>'Metrop XIII'!K60</f>
        <v>1140031440</v>
      </c>
      <c r="K20" s="304">
        <f>'Metrop XIII'!L60</f>
        <v>180</v>
      </c>
      <c r="L20" s="53">
        <f>'Metrop XIII'!M60</f>
        <v>34232400</v>
      </c>
      <c r="M20" s="53">
        <f>'Metrop XIII'!N60</f>
        <v>66</v>
      </c>
      <c r="N20" s="305">
        <f>'Metrop XIII'!O60</f>
        <v>6208092</v>
      </c>
      <c r="O20" s="53">
        <f>'Metrop XIII'!P60</f>
        <v>5093</v>
      </c>
      <c r="P20" s="53">
        <f>'Metrop XIII'!Q60</f>
        <v>968586740</v>
      </c>
      <c r="Q20" s="53">
        <f>'Metrop XIII'!R60</f>
        <v>1520</v>
      </c>
      <c r="R20" s="66">
        <f>'Metrop XIII'!S60</f>
        <v>142974240</v>
      </c>
      <c r="S20" s="73">
        <f>'Metrop XIII'!T60</f>
        <v>4004</v>
      </c>
      <c r="T20" s="69">
        <f>'Metrop XIII'!U60</f>
        <v>761480720</v>
      </c>
      <c r="U20" s="69">
        <f>'Metrop XIII'!V60</f>
        <v>2388</v>
      </c>
      <c r="V20" s="74">
        <f>'Metrop XIII'!W60</f>
        <v>224620056</v>
      </c>
      <c r="W20" s="304">
        <f>'Metrop XIII'!X60</f>
        <v>84048</v>
      </c>
      <c r="X20" s="305">
        <f>'Metrop XIII'!Y60</f>
        <v>11987662200</v>
      </c>
      <c r="Y20" s="41"/>
    </row>
    <row r="21" spans="1:26" s="31" customFormat="1" x14ac:dyDescent="0.2">
      <c r="A21" s="55" t="s">
        <v>373</v>
      </c>
      <c r="B21" s="61" t="s">
        <v>384</v>
      </c>
      <c r="C21" s="73">
        <f>'L.Ríos. XIV'!D20</f>
        <v>3252</v>
      </c>
      <c r="D21" s="54">
        <f>'L.Ríos. XIV'!E20</f>
        <v>618465360</v>
      </c>
      <c r="E21" s="54">
        <f>'L.Ríos. XIV'!F20</f>
        <v>3665</v>
      </c>
      <c r="F21" s="306">
        <f>'L.Ríos. XIV'!G20</f>
        <v>344737230</v>
      </c>
      <c r="G21" s="54">
        <f>'L.Ríos. XIV'!H20</f>
        <v>1171</v>
      </c>
      <c r="H21" s="54">
        <f>'L.Ríos. XIV'!I20</f>
        <v>222700780</v>
      </c>
      <c r="I21" s="54">
        <f>'L.Ríos. XIV'!J20</f>
        <v>1012</v>
      </c>
      <c r="J21" s="68">
        <f>'L.Ríos. XIV'!K20</f>
        <v>95190744</v>
      </c>
      <c r="K21" s="73">
        <f>'L.Ríos. XIV'!L20</f>
        <v>34</v>
      </c>
      <c r="L21" s="54">
        <f>'L.Ríos. XIV'!M20</f>
        <v>6466120</v>
      </c>
      <c r="M21" s="54">
        <f>'L.Ríos. XIV'!N20</f>
        <v>4</v>
      </c>
      <c r="N21" s="306">
        <f>'L.Ríos. XIV'!O20</f>
        <v>376248</v>
      </c>
      <c r="O21" s="54">
        <f>'L.Ríos. XIV'!P20</f>
        <v>416</v>
      </c>
      <c r="P21" s="54">
        <f>'L.Ríos. XIV'!Q20</f>
        <v>79114880</v>
      </c>
      <c r="Q21" s="54">
        <f>'L.Ríos. XIV'!R20</f>
        <v>154</v>
      </c>
      <c r="R21" s="66">
        <f>'L.Ríos. XIV'!S20</f>
        <v>14485548</v>
      </c>
      <c r="S21" s="73">
        <f>'L.Ríos. XIV'!T20</f>
        <v>430</v>
      </c>
      <c r="T21" s="69">
        <f>'L.Ríos. XIV'!U20</f>
        <v>81777400</v>
      </c>
      <c r="U21" s="69">
        <f>'L.Ríos. XIV'!V20</f>
        <v>494</v>
      </c>
      <c r="V21" s="74">
        <f>'L.Ríos. XIV'!W20</f>
        <v>46466628</v>
      </c>
      <c r="W21" s="73">
        <f>'L.Ríos. XIV'!X20</f>
        <v>10632</v>
      </c>
      <c r="X21" s="306">
        <f>'L.Ríos. XIV'!Y20</f>
        <v>1509780938</v>
      </c>
      <c r="Y21" s="41"/>
    </row>
    <row r="22" spans="1:26" s="31" customFormat="1" x14ac:dyDescent="0.2">
      <c r="A22" s="55" t="s">
        <v>374</v>
      </c>
      <c r="B22" s="61" t="s">
        <v>385</v>
      </c>
      <c r="C22" s="193">
        <f>'Arica y Par. XV'!D12</f>
        <v>2095</v>
      </c>
      <c r="D22" s="189">
        <f>'Arica y Par. XV'!E12</f>
        <v>398427100</v>
      </c>
      <c r="E22" s="189">
        <f>'Arica y Par. XV'!F12</f>
        <v>1381</v>
      </c>
      <c r="F22" s="307">
        <f>'Arica y Par. XV'!G12</f>
        <v>129899622</v>
      </c>
      <c r="G22" s="189">
        <f>'Arica y Par. XV'!H12</f>
        <v>501</v>
      </c>
      <c r="H22" s="189">
        <f>'Arica y Par. XV'!I12</f>
        <v>95280180</v>
      </c>
      <c r="I22" s="189">
        <f>'Arica y Par. XV'!J12</f>
        <v>495</v>
      </c>
      <c r="J22" s="311">
        <f>'Arica y Par. XV'!K12</f>
        <v>46560690</v>
      </c>
      <c r="K22" s="193">
        <f>'Arica y Par. XV'!L12</f>
        <v>21</v>
      </c>
      <c r="L22" s="189">
        <f>'Arica y Par. XV'!M12</f>
        <v>3993780</v>
      </c>
      <c r="M22" s="189">
        <f>'Arica y Par. XV'!N12</f>
        <v>8</v>
      </c>
      <c r="N22" s="307">
        <f>'Arica y Par. XV'!O12</f>
        <v>752496</v>
      </c>
      <c r="O22" s="189">
        <f>'Arica y Par. XV'!P12</f>
        <v>109</v>
      </c>
      <c r="P22" s="189">
        <f>'Arica y Par. XV'!Q12</f>
        <v>20729620</v>
      </c>
      <c r="Q22" s="189">
        <f>'Arica y Par. XV'!R12</f>
        <v>40</v>
      </c>
      <c r="R22" s="66">
        <f>'Arica y Par. XV'!S12</f>
        <v>3762480</v>
      </c>
      <c r="S22" s="73">
        <f>'Arica y Par. XV'!T12</f>
        <v>137</v>
      </c>
      <c r="T22" s="69">
        <f>'Arica y Par. XV'!U12</f>
        <v>26054660</v>
      </c>
      <c r="U22" s="69">
        <f>'Arica y Par. XV'!V12</f>
        <v>298</v>
      </c>
      <c r="V22" s="74">
        <f>'Arica y Par. XV'!W12</f>
        <v>28030476</v>
      </c>
      <c r="W22" s="193">
        <f>'Arica y Par. XV'!X12</f>
        <v>5085</v>
      </c>
      <c r="X22" s="307">
        <f>'Arica y Par. XV'!Y12</f>
        <v>753491104</v>
      </c>
    </row>
    <row r="23" spans="1:26" s="31" customFormat="1" ht="13.5" thickBot="1" x14ac:dyDescent="0.25">
      <c r="A23" s="56" t="s">
        <v>375</v>
      </c>
      <c r="B23" s="62" t="s">
        <v>386</v>
      </c>
      <c r="C23" s="308">
        <f>'Ñuble XVI'!D29</f>
        <v>4496</v>
      </c>
      <c r="D23" s="299">
        <f>'Ñuble XVI'!E29</f>
        <v>855049280</v>
      </c>
      <c r="E23" s="299">
        <f>'Ñuble XVI'!F29</f>
        <v>5471</v>
      </c>
      <c r="F23" s="309">
        <f>'Ñuble XVI'!G29</f>
        <v>514613202</v>
      </c>
      <c r="G23" s="299">
        <f>'Ñuble XVI'!H29</f>
        <v>1614</v>
      </c>
      <c r="H23" s="299">
        <f>'Ñuble XVI'!I29</f>
        <v>306950520</v>
      </c>
      <c r="I23" s="299">
        <f>'Ñuble XVI'!J29</f>
        <v>1223</v>
      </c>
      <c r="J23" s="312">
        <f>'Ñuble XVI'!K29</f>
        <v>115037826</v>
      </c>
      <c r="K23" s="308">
        <f>'Ñuble XVI'!L29</f>
        <v>33</v>
      </c>
      <c r="L23" s="299">
        <f>'Ñuble XVI'!M29</f>
        <v>6275940</v>
      </c>
      <c r="M23" s="299">
        <f>'Ñuble XVI'!N29</f>
        <v>31</v>
      </c>
      <c r="N23" s="309">
        <f>'Ñuble XVI'!O29</f>
        <v>2915922</v>
      </c>
      <c r="O23" s="299">
        <f>'Ñuble XVI'!P29</f>
        <v>630</v>
      </c>
      <c r="P23" s="299">
        <f>'Ñuble XVI'!Q29</f>
        <v>119813400</v>
      </c>
      <c r="Q23" s="299">
        <f>'Ñuble XVI'!R29</f>
        <v>190</v>
      </c>
      <c r="R23" s="66">
        <f>'Ñuble XVI'!S29</f>
        <v>17871780</v>
      </c>
      <c r="S23" s="75">
        <f>'Ñuble XVI'!T29</f>
        <v>667</v>
      </c>
      <c r="T23" s="76">
        <f>'Ñuble XVI'!U29</f>
        <v>126850060</v>
      </c>
      <c r="U23" s="76">
        <f>'Ñuble XVI'!V29</f>
        <v>576</v>
      </c>
      <c r="V23" s="77">
        <f>'Ñuble XVI'!W29</f>
        <v>54179712</v>
      </c>
      <c r="W23" s="204">
        <f>'Ñuble XVI'!X29</f>
        <v>14931</v>
      </c>
      <c r="X23" s="315">
        <f>'Ñuble XVI'!Y29</f>
        <v>2119557642</v>
      </c>
    </row>
    <row r="24" spans="1:26" s="31" customFormat="1" ht="26.25" customHeight="1" thickBot="1" x14ac:dyDescent="0.25">
      <c r="A24" s="333" t="s">
        <v>18</v>
      </c>
      <c r="B24" s="335"/>
      <c r="C24" s="42">
        <f>SUM(C8:C23)</f>
        <v>96601</v>
      </c>
      <c r="D24" s="42">
        <f t="shared" ref="D24:X24" si="0">SUM(D8:D23)</f>
        <v>18371578180</v>
      </c>
      <c r="E24" s="42">
        <f t="shared" si="0"/>
        <v>112695</v>
      </c>
      <c r="F24" s="310">
        <f t="shared" si="0"/>
        <v>10600317090</v>
      </c>
      <c r="G24" s="57">
        <f t="shared" si="0"/>
        <v>38599</v>
      </c>
      <c r="H24" s="42">
        <f t="shared" si="0"/>
        <v>7340757820</v>
      </c>
      <c r="I24" s="42">
        <f t="shared" si="0"/>
        <v>34586</v>
      </c>
      <c r="J24" s="313">
        <f t="shared" si="0"/>
        <v>3253228332</v>
      </c>
      <c r="K24" s="42">
        <f t="shared" si="0"/>
        <v>1125</v>
      </c>
      <c r="L24" s="42">
        <f t="shared" si="0"/>
        <v>213952500</v>
      </c>
      <c r="M24" s="42">
        <f t="shared" si="0"/>
        <v>273</v>
      </c>
      <c r="N24" s="310">
        <f t="shared" si="0"/>
        <v>25678926</v>
      </c>
      <c r="O24" s="57">
        <f t="shared" si="0"/>
        <v>14712</v>
      </c>
      <c r="P24" s="42">
        <f t="shared" si="0"/>
        <v>2797928160</v>
      </c>
      <c r="Q24" s="42">
        <f t="shared" si="0"/>
        <v>4370</v>
      </c>
      <c r="R24" s="42">
        <f t="shared" si="0"/>
        <v>411050940</v>
      </c>
      <c r="S24" s="314">
        <f t="shared" si="0"/>
        <v>13404</v>
      </c>
      <c r="T24" s="314">
        <f t="shared" si="0"/>
        <v>2549172720</v>
      </c>
      <c r="U24" s="314">
        <f t="shared" si="0"/>
        <v>10657</v>
      </c>
      <c r="V24" s="314">
        <f t="shared" si="0"/>
        <v>1002418734</v>
      </c>
      <c r="W24" s="42">
        <f t="shared" si="0"/>
        <v>327022</v>
      </c>
      <c r="X24" s="42">
        <f t="shared" si="0"/>
        <v>46566083402</v>
      </c>
      <c r="Y24" s="218"/>
    </row>
    <row r="25" spans="1:26" s="16" customFormat="1" x14ac:dyDescent="0.2"/>
    <row r="26" spans="1:26" x14ac:dyDescent="0.2"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</row>
    <row r="27" spans="1:26" x14ac:dyDescent="0.2">
      <c r="C27" s="16"/>
      <c r="D27" s="3"/>
      <c r="E27" s="3"/>
      <c r="F27" s="16"/>
      <c r="H27" s="16"/>
      <c r="I27" s="3"/>
      <c r="J27" s="3"/>
      <c r="M27" s="3"/>
      <c r="N27" s="16"/>
      <c r="O27" s="16"/>
      <c r="P27" s="3"/>
      <c r="Q27" s="3"/>
      <c r="R27" s="3"/>
      <c r="S27" s="3"/>
      <c r="T27" s="3"/>
      <c r="U27" s="3"/>
      <c r="V27" s="3"/>
      <c r="W27" s="3"/>
      <c r="X27" s="3"/>
      <c r="Z27" s="46"/>
    </row>
    <row r="28" spans="1:26" x14ac:dyDescent="0.2">
      <c r="C28" s="46"/>
      <c r="D28" s="46"/>
      <c r="O28" s="46"/>
      <c r="S28" s="46"/>
    </row>
    <row r="29" spans="1:26" x14ac:dyDescent="0.2">
      <c r="C29" s="16"/>
      <c r="D29" s="16"/>
      <c r="T29" s="46"/>
      <c r="U29" s="16"/>
    </row>
    <row r="30" spans="1:26" x14ac:dyDescent="0.2">
      <c r="T30" s="16"/>
      <c r="V30" s="16"/>
    </row>
    <row r="31" spans="1:26" x14ac:dyDescent="0.2">
      <c r="C31" s="3"/>
      <c r="D31" s="3"/>
      <c r="S31" s="1"/>
      <c r="U31" s="1"/>
    </row>
    <row r="32" spans="1:26" x14ac:dyDescent="0.2">
      <c r="C32" s="3"/>
      <c r="D32" s="3"/>
    </row>
  </sheetData>
  <mergeCells count="11">
    <mergeCell ref="A24:B24"/>
    <mergeCell ref="A1:Y1"/>
    <mergeCell ref="A2:Y2"/>
    <mergeCell ref="A4:Y4"/>
    <mergeCell ref="A6:A7"/>
    <mergeCell ref="C6:F6"/>
    <mergeCell ref="G6:J6"/>
    <mergeCell ref="K6:N6"/>
    <mergeCell ref="O6:R6"/>
    <mergeCell ref="W6:X6"/>
    <mergeCell ref="S6:V6"/>
  </mergeCells>
  <phoneticPr fontId="2" type="noConversion"/>
  <printOptions horizontalCentered="1"/>
  <pageMargins left="1.1811023622047245" right="0.59055118110236227" top="0.98425196850393704" bottom="0.98425196850393704" header="0" footer="0"/>
  <pageSetup paperSize="5" scale="45" orientation="landscape" r:id="rId1"/>
  <headerFooter alignWithMargins="0">
    <oddHeader>&amp;L&amp;"Arial,Negrita"&amp;8Unidad de Información Municipal
capturarrhh.sinim.gov.cl
www.sinim.gov.cl
Depto. Finanzas Municipales
SUBDERE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17</vt:i4>
      </vt:variant>
    </vt:vector>
  </HeadingPairs>
  <TitlesOfParts>
    <vt:vector size="17" baseType="lpstr">
      <vt:lpstr>Tarap. I</vt:lpstr>
      <vt:lpstr>Antof.II</vt:lpstr>
      <vt:lpstr>Atacam. III</vt:lpstr>
      <vt:lpstr>Coquimbo.. IV</vt:lpstr>
      <vt:lpstr>Valp. V</vt:lpstr>
      <vt:lpstr>L.B.O´Hig.VI</vt:lpstr>
      <vt:lpstr>Mau.VII</vt:lpstr>
      <vt:lpstr>Bio. VIII</vt:lpstr>
      <vt:lpstr>Arauc. IX</vt:lpstr>
      <vt:lpstr>L.Lagos X</vt:lpstr>
      <vt:lpstr>Aisén XI</vt:lpstr>
      <vt:lpstr>Mag y Ant XII</vt:lpstr>
      <vt:lpstr>Metrop XIII</vt:lpstr>
      <vt:lpstr>L.Ríos. XIV</vt:lpstr>
      <vt:lpstr>Arica y Par. XV</vt:lpstr>
      <vt:lpstr>Ñuble XVI</vt:lpstr>
      <vt:lpstr>NACIONAL</vt:lpstr>
    </vt:vector>
  </TitlesOfParts>
  <Company>subdere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Sistema RRHH</dc:creator>
  <cp:lastModifiedBy>Sara Esther Leiva Oyarce</cp:lastModifiedBy>
  <cp:lastPrinted>2018-09-07T15:25:14Z</cp:lastPrinted>
  <dcterms:created xsi:type="dcterms:W3CDTF">2007-09-05T13:53:56Z</dcterms:created>
  <dcterms:modified xsi:type="dcterms:W3CDTF">2019-12-27T15:16:53Z</dcterms:modified>
</cp:coreProperties>
</file>