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18270" windowHeight="3510" activeTab="2"/>
  </bookViews>
  <sheets>
    <sheet name="Totales" sheetId="4" r:id="rId1"/>
    <sheet name="Resumen" sheetId="3" r:id="rId2"/>
    <sheet name="A Dipre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48" i="4" l="1"/>
  <c r="X348" i="4"/>
  <c r="Y347" i="4"/>
  <c r="X347" i="4"/>
  <c r="Y346" i="4"/>
  <c r="X346" i="4"/>
  <c r="Y345" i="4"/>
  <c r="X345" i="4"/>
  <c r="Y344" i="4"/>
  <c r="X344" i="4"/>
  <c r="Y343" i="4"/>
  <c r="X343" i="4"/>
  <c r="Y342" i="4"/>
  <c r="X342" i="4"/>
  <c r="Y341" i="4"/>
  <c r="X341" i="4"/>
  <c r="Y340" i="4"/>
  <c r="X340" i="4"/>
  <c r="Y339" i="4"/>
  <c r="X339" i="4"/>
  <c r="Y338" i="4"/>
  <c r="X338" i="4"/>
  <c r="Y337" i="4"/>
  <c r="X337" i="4"/>
  <c r="Y336" i="4"/>
  <c r="X336" i="4"/>
  <c r="Y335" i="4"/>
  <c r="X335" i="4"/>
  <c r="Y334" i="4"/>
  <c r="X334" i="4"/>
  <c r="Y333" i="4"/>
  <c r="X333" i="4"/>
  <c r="Y332" i="4"/>
  <c r="X332" i="4"/>
  <c r="Y331" i="4"/>
  <c r="X331" i="4"/>
  <c r="Y330" i="4"/>
  <c r="X330" i="4"/>
  <c r="Y329" i="4"/>
  <c r="X329" i="4"/>
  <c r="Y328" i="4"/>
  <c r="X328" i="4"/>
  <c r="Y327" i="4"/>
  <c r="X327" i="4"/>
  <c r="Y326" i="4"/>
  <c r="X326" i="4"/>
  <c r="Y325" i="4"/>
  <c r="X325" i="4"/>
  <c r="Y324" i="4"/>
  <c r="X324" i="4"/>
  <c r="Y323" i="4"/>
  <c r="X323" i="4"/>
  <c r="Y322" i="4"/>
  <c r="X322" i="4"/>
  <c r="Y321" i="4"/>
  <c r="X321" i="4"/>
  <c r="Y320" i="4"/>
  <c r="X320" i="4"/>
  <c r="Y319" i="4"/>
  <c r="X319" i="4"/>
  <c r="Y318" i="4"/>
  <c r="X318" i="4"/>
  <c r="Y317" i="4"/>
  <c r="X317" i="4"/>
  <c r="Y316" i="4"/>
  <c r="X316" i="4"/>
  <c r="Y315" i="4"/>
  <c r="X315" i="4"/>
  <c r="Y314" i="4"/>
  <c r="X314" i="4"/>
  <c r="Y313" i="4"/>
  <c r="X313" i="4"/>
  <c r="Y312" i="4"/>
  <c r="X312" i="4"/>
  <c r="Y311" i="4"/>
  <c r="X311" i="4"/>
  <c r="Y310" i="4"/>
  <c r="X310" i="4"/>
  <c r="Y309" i="4"/>
  <c r="X309" i="4"/>
  <c r="Y308" i="4"/>
  <c r="X308" i="4"/>
  <c r="Y307" i="4"/>
  <c r="X307" i="4"/>
  <c r="Y306" i="4"/>
  <c r="X306" i="4"/>
  <c r="Y305" i="4"/>
  <c r="X305" i="4"/>
  <c r="Y304" i="4"/>
  <c r="X304" i="4"/>
  <c r="Y303" i="4"/>
  <c r="X303" i="4"/>
  <c r="Y302" i="4"/>
  <c r="X302" i="4"/>
  <c r="Y301" i="4"/>
  <c r="X301" i="4"/>
  <c r="Y300" i="4"/>
  <c r="X300" i="4"/>
  <c r="Y299" i="4"/>
  <c r="X299" i="4"/>
  <c r="Y298" i="4"/>
  <c r="X298" i="4"/>
  <c r="Y297" i="4"/>
  <c r="X297" i="4"/>
  <c r="Y296" i="4"/>
  <c r="X296" i="4"/>
  <c r="Y295" i="4"/>
  <c r="X295" i="4"/>
  <c r="Y294" i="4"/>
  <c r="X294" i="4"/>
  <c r="Y293" i="4"/>
  <c r="X293" i="4"/>
  <c r="Y292" i="4"/>
  <c r="X292" i="4"/>
  <c r="Y291" i="4"/>
  <c r="X291" i="4"/>
  <c r="Y290" i="4"/>
  <c r="X290" i="4"/>
  <c r="Y289" i="4"/>
  <c r="X289" i="4"/>
  <c r="Y288" i="4"/>
  <c r="X288" i="4"/>
  <c r="Y287" i="4"/>
  <c r="X287" i="4"/>
  <c r="Y286" i="4"/>
  <c r="X286" i="4"/>
  <c r="Y285" i="4"/>
  <c r="X285" i="4"/>
  <c r="Y284" i="4"/>
  <c r="X284" i="4"/>
  <c r="Y283" i="4"/>
  <c r="X283" i="4"/>
  <c r="Y282" i="4"/>
  <c r="X282" i="4"/>
  <c r="Y281" i="4"/>
  <c r="X281" i="4"/>
  <c r="Y280" i="4"/>
  <c r="X280" i="4"/>
  <c r="Y279" i="4"/>
  <c r="X279" i="4"/>
  <c r="Y278" i="4"/>
  <c r="X278" i="4"/>
  <c r="Y277" i="4"/>
  <c r="X277" i="4"/>
  <c r="Y276" i="4"/>
  <c r="X276" i="4"/>
  <c r="Y275" i="4"/>
  <c r="X275" i="4"/>
  <c r="Y274" i="4"/>
  <c r="X274" i="4"/>
  <c r="Y273" i="4"/>
  <c r="X273" i="4"/>
  <c r="Y272" i="4"/>
  <c r="X272" i="4"/>
  <c r="Y271" i="4"/>
  <c r="X271" i="4"/>
  <c r="Y270" i="4"/>
  <c r="X270" i="4"/>
  <c r="Y269" i="4"/>
  <c r="X269" i="4"/>
  <c r="Y268" i="4"/>
  <c r="X268" i="4"/>
  <c r="Y267" i="4"/>
  <c r="X267" i="4"/>
  <c r="Y266" i="4"/>
  <c r="X266" i="4"/>
  <c r="Y265" i="4"/>
  <c r="X265" i="4"/>
  <c r="Y264" i="4"/>
  <c r="X264" i="4"/>
  <c r="Y263" i="4"/>
  <c r="X263" i="4"/>
  <c r="Y262" i="4"/>
  <c r="X262" i="4"/>
  <c r="Y261" i="4"/>
  <c r="X261" i="4"/>
  <c r="Y260" i="4"/>
  <c r="X260" i="4"/>
  <c r="Y259" i="4"/>
  <c r="X259" i="4"/>
  <c r="Y258" i="4"/>
  <c r="X258" i="4"/>
  <c r="Y257" i="4"/>
  <c r="X257" i="4"/>
  <c r="Y256" i="4"/>
  <c r="X256" i="4"/>
  <c r="Y255" i="4"/>
  <c r="X255" i="4"/>
  <c r="Y254" i="4"/>
  <c r="X254" i="4"/>
  <c r="Y253" i="4"/>
  <c r="X253" i="4"/>
  <c r="Y252" i="4"/>
  <c r="X252" i="4"/>
  <c r="Y251" i="4"/>
  <c r="X251" i="4"/>
  <c r="Y250" i="4"/>
  <c r="X250" i="4"/>
  <c r="Y249" i="4"/>
  <c r="X249" i="4"/>
  <c r="Y248" i="4"/>
  <c r="X248" i="4"/>
  <c r="Y247" i="4"/>
  <c r="X247" i="4"/>
  <c r="Y246" i="4"/>
  <c r="X246" i="4"/>
  <c r="Y245" i="4"/>
  <c r="X245" i="4"/>
  <c r="Y244" i="4"/>
  <c r="X244" i="4"/>
  <c r="Y243" i="4"/>
  <c r="X243" i="4"/>
  <c r="Y242" i="4"/>
  <c r="X242" i="4"/>
  <c r="Y241" i="4"/>
  <c r="X241" i="4"/>
  <c r="Y240" i="4"/>
  <c r="X240" i="4"/>
  <c r="Y239" i="4"/>
  <c r="X239" i="4"/>
  <c r="Y238" i="4"/>
  <c r="X238" i="4"/>
  <c r="Y237" i="4"/>
  <c r="X237" i="4"/>
  <c r="Y236" i="4"/>
  <c r="X236" i="4"/>
  <c r="Y235" i="4"/>
  <c r="X235" i="4"/>
  <c r="Y234" i="4"/>
  <c r="X234" i="4"/>
  <c r="Y233" i="4"/>
  <c r="X233" i="4"/>
  <c r="Y232" i="4"/>
  <c r="X232" i="4"/>
  <c r="Y231" i="4"/>
  <c r="X231" i="4"/>
  <c r="Y230" i="4"/>
  <c r="X230" i="4"/>
  <c r="Y229" i="4"/>
  <c r="X229" i="4"/>
  <c r="Y228" i="4"/>
  <c r="X228" i="4"/>
  <c r="Y227" i="4"/>
  <c r="X227" i="4"/>
  <c r="Y226" i="4"/>
  <c r="X226" i="4"/>
  <c r="Y225" i="4"/>
  <c r="X225" i="4"/>
  <c r="Y224" i="4"/>
  <c r="X224" i="4"/>
  <c r="Y223" i="4"/>
  <c r="X223" i="4"/>
  <c r="Y222" i="4"/>
  <c r="X222" i="4"/>
  <c r="Y221" i="4"/>
  <c r="X221" i="4"/>
  <c r="Y220" i="4"/>
  <c r="X220" i="4"/>
  <c r="Y219" i="4"/>
  <c r="X219" i="4"/>
  <c r="Y218" i="4"/>
  <c r="X218" i="4"/>
  <c r="Y217" i="4"/>
  <c r="X217" i="4"/>
  <c r="Y216" i="4"/>
  <c r="X216" i="4"/>
  <c r="Y215" i="4"/>
  <c r="X215" i="4"/>
  <c r="Y214" i="4"/>
  <c r="X214" i="4"/>
  <c r="Y213" i="4"/>
  <c r="X213" i="4"/>
  <c r="Y212" i="4"/>
  <c r="X212" i="4"/>
  <c r="Y211" i="4"/>
  <c r="X211" i="4"/>
  <c r="Y210" i="4"/>
  <c r="X210" i="4"/>
  <c r="Y209" i="4"/>
  <c r="X209" i="4"/>
  <c r="Y208" i="4"/>
  <c r="X208" i="4"/>
  <c r="Y207" i="4"/>
  <c r="X207" i="4"/>
  <c r="Y206" i="4"/>
  <c r="X206" i="4"/>
  <c r="Y205" i="4"/>
  <c r="X205" i="4"/>
  <c r="Y204" i="4"/>
  <c r="X204" i="4"/>
  <c r="Y203" i="4"/>
  <c r="X203" i="4"/>
  <c r="Y202" i="4"/>
  <c r="X202" i="4"/>
  <c r="Y201" i="4"/>
  <c r="X201" i="4"/>
  <c r="Y200" i="4"/>
  <c r="X200" i="4"/>
  <c r="Y199" i="4"/>
  <c r="X199" i="4"/>
  <c r="Y198" i="4"/>
  <c r="X198" i="4"/>
  <c r="Y197" i="4"/>
  <c r="X197" i="4"/>
  <c r="Y196" i="4"/>
  <c r="X196" i="4"/>
  <c r="Y195" i="4"/>
  <c r="X195" i="4"/>
  <c r="Y194" i="4"/>
  <c r="X194" i="4"/>
  <c r="Y193" i="4"/>
  <c r="X193" i="4"/>
  <c r="Y192" i="4"/>
  <c r="X192" i="4"/>
  <c r="Y191" i="4"/>
  <c r="X191" i="4"/>
  <c r="Y190" i="4"/>
  <c r="X190" i="4"/>
  <c r="Y189" i="4"/>
  <c r="X189" i="4"/>
  <c r="Y188" i="4"/>
  <c r="X188" i="4"/>
  <c r="Y187" i="4"/>
  <c r="X187" i="4"/>
  <c r="Y186" i="4"/>
  <c r="X186" i="4"/>
  <c r="Y185" i="4"/>
  <c r="X185" i="4"/>
  <c r="Y184" i="4"/>
  <c r="X184" i="4"/>
  <c r="Y183" i="4"/>
  <c r="X183" i="4"/>
  <c r="Y182" i="4"/>
  <c r="X182" i="4"/>
  <c r="Y181" i="4"/>
  <c r="X181" i="4"/>
  <c r="Y180" i="4"/>
  <c r="X180" i="4"/>
  <c r="Y179" i="4"/>
  <c r="X179" i="4"/>
  <c r="Y178" i="4"/>
  <c r="X178" i="4"/>
  <c r="Y177" i="4"/>
  <c r="X177" i="4"/>
  <c r="Y176" i="4"/>
  <c r="X176" i="4"/>
  <c r="Y175" i="4"/>
  <c r="X175" i="4"/>
  <c r="Y174" i="4"/>
  <c r="X174" i="4"/>
  <c r="Y173" i="4"/>
  <c r="X173" i="4"/>
  <c r="Y172" i="4"/>
  <c r="X172" i="4"/>
  <c r="Y171" i="4"/>
  <c r="X171" i="4"/>
  <c r="Y170" i="4"/>
  <c r="X170" i="4"/>
  <c r="Y169" i="4"/>
  <c r="X169" i="4"/>
  <c r="Y168" i="4"/>
  <c r="X168" i="4"/>
  <c r="Y167" i="4"/>
  <c r="X167" i="4"/>
  <c r="Y166" i="4"/>
  <c r="X166" i="4"/>
  <c r="Y165" i="4"/>
  <c r="X165" i="4"/>
  <c r="Y164" i="4"/>
  <c r="X164" i="4"/>
  <c r="Y163" i="4"/>
  <c r="X163" i="4"/>
  <c r="Y162" i="4"/>
  <c r="X162" i="4"/>
  <c r="Y161" i="4"/>
  <c r="X161" i="4"/>
  <c r="Y160" i="4"/>
  <c r="X160" i="4"/>
  <c r="Y159" i="4"/>
  <c r="X159" i="4"/>
  <c r="Y158" i="4"/>
  <c r="X158" i="4"/>
  <c r="Y157" i="4"/>
  <c r="X157" i="4"/>
  <c r="Y156" i="4"/>
  <c r="X156" i="4"/>
  <c r="Y155" i="4"/>
  <c r="X155" i="4"/>
  <c r="Y154" i="4"/>
  <c r="X154" i="4"/>
  <c r="Y153" i="4"/>
  <c r="X153" i="4"/>
  <c r="Y152" i="4"/>
  <c r="X152" i="4"/>
  <c r="Y151" i="4"/>
  <c r="X151" i="4"/>
  <c r="Y150" i="4"/>
  <c r="X150" i="4"/>
  <c r="Y149" i="4"/>
  <c r="X149" i="4"/>
  <c r="Y148" i="4"/>
  <c r="X148" i="4"/>
  <c r="Y147" i="4"/>
  <c r="X147" i="4"/>
  <c r="Y146" i="4"/>
  <c r="X146" i="4"/>
  <c r="Y145" i="4"/>
  <c r="X145" i="4"/>
  <c r="Y144" i="4"/>
  <c r="X144" i="4"/>
  <c r="Y143" i="4"/>
  <c r="X143" i="4"/>
  <c r="Y142" i="4"/>
  <c r="X142" i="4"/>
  <c r="Y141" i="4"/>
  <c r="X141" i="4"/>
  <c r="Y140" i="4"/>
  <c r="X140" i="4"/>
  <c r="Y139" i="4"/>
  <c r="X139" i="4"/>
  <c r="Y138" i="4"/>
  <c r="X138" i="4"/>
  <c r="Y137" i="4"/>
  <c r="X137" i="4"/>
  <c r="Y136" i="4"/>
  <c r="X136" i="4"/>
  <c r="Y135" i="4"/>
  <c r="X135" i="4"/>
  <c r="Y134" i="4"/>
  <c r="X134" i="4"/>
  <c r="Y133" i="4"/>
  <c r="X133" i="4"/>
  <c r="Y132" i="4"/>
  <c r="X132" i="4"/>
  <c r="Y131" i="4"/>
  <c r="X131" i="4"/>
  <c r="Y130" i="4"/>
  <c r="X130" i="4"/>
  <c r="Y129" i="4"/>
  <c r="X129" i="4"/>
  <c r="Y128" i="4"/>
  <c r="X128" i="4"/>
  <c r="Y127" i="4"/>
  <c r="X127" i="4"/>
  <c r="Y126" i="4"/>
  <c r="X126" i="4"/>
  <c r="Y125" i="4"/>
  <c r="X125" i="4"/>
  <c r="Y124" i="4"/>
  <c r="X124" i="4"/>
  <c r="Y123" i="4"/>
  <c r="X123" i="4"/>
  <c r="Y122" i="4"/>
  <c r="X122" i="4"/>
  <c r="Y121" i="4"/>
  <c r="X121" i="4"/>
  <c r="Y120" i="4"/>
  <c r="X120" i="4"/>
  <c r="Y119" i="4"/>
  <c r="X119" i="4"/>
  <c r="Y118" i="4"/>
  <c r="X118" i="4"/>
  <c r="Y117" i="4"/>
  <c r="X117" i="4"/>
  <c r="Y116" i="4"/>
  <c r="X116" i="4"/>
  <c r="Y115" i="4"/>
  <c r="X115" i="4"/>
  <c r="Y114" i="4"/>
  <c r="X114" i="4"/>
  <c r="Y113" i="4"/>
  <c r="X113" i="4"/>
  <c r="Y112" i="4"/>
  <c r="X112" i="4"/>
  <c r="Y111" i="4"/>
  <c r="X111" i="4"/>
  <c r="Y110" i="4"/>
  <c r="X110" i="4"/>
  <c r="Y109" i="4"/>
  <c r="X109" i="4"/>
  <c r="Y108" i="4"/>
  <c r="X108" i="4"/>
  <c r="Y107" i="4"/>
  <c r="X107" i="4"/>
  <c r="Y106" i="4"/>
  <c r="X106" i="4"/>
  <c r="Y105" i="4"/>
  <c r="X105" i="4"/>
  <c r="Y104" i="4"/>
  <c r="X104" i="4"/>
  <c r="Y103" i="4"/>
  <c r="X103" i="4"/>
  <c r="Y102" i="4"/>
  <c r="X102" i="4"/>
  <c r="Y101" i="4"/>
  <c r="X101" i="4"/>
  <c r="Y100" i="4"/>
  <c r="X100" i="4"/>
  <c r="Y99" i="4"/>
  <c r="X99" i="4"/>
  <c r="Y98" i="4"/>
  <c r="X98" i="4"/>
  <c r="Y97" i="4"/>
  <c r="X97" i="4"/>
  <c r="Y96" i="4"/>
  <c r="X96" i="4"/>
  <c r="Y95" i="4"/>
  <c r="X95" i="4"/>
  <c r="Y94" i="4"/>
  <c r="X94" i="4"/>
  <c r="Y93" i="4"/>
  <c r="X93" i="4"/>
  <c r="Y92" i="4"/>
  <c r="X92" i="4"/>
  <c r="Y91" i="4"/>
  <c r="X91" i="4"/>
  <c r="Y90" i="4"/>
  <c r="X90" i="4"/>
  <c r="Y89" i="4"/>
  <c r="X89" i="4"/>
  <c r="Y88" i="4"/>
  <c r="X88" i="4"/>
  <c r="Y87" i="4"/>
  <c r="X87" i="4"/>
  <c r="Y86" i="4"/>
  <c r="X86" i="4"/>
  <c r="Y85" i="4"/>
  <c r="X85" i="4"/>
  <c r="Y84" i="4"/>
  <c r="X84" i="4"/>
  <c r="Y83" i="4"/>
  <c r="X83" i="4"/>
  <c r="Y82" i="4"/>
  <c r="X82" i="4"/>
  <c r="Y81" i="4"/>
  <c r="X81" i="4"/>
  <c r="Y80" i="4"/>
  <c r="X80" i="4"/>
  <c r="Y79" i="4"/>
  <c r="X79" i="4"/>
  <c r="Y78" i="4"/>
  <c r="X78" i="4"/>
  <c r="Y77" i="4"/>
  <c r="X77" i="4"/>
  <c r="Y76" i="4"/>
  <c r="X76" i="4"/>
  <c r="Y75" i="4"/>
  <c r="X75" i="4"/>
  <c r="Y74" i="4"/>
  <c r="X74" i="4"/>
  <c r="Y73" i="4"/>
  <c r="X73" i="4"/>
  <c r="Y72" i="4"/>
  <c r="X72" i="4"/>
  <c r="Y71" i="4"/>
  <c r="X71" i="4"/>
  <c r="Y70" i="4"/>
  <c r="X70" i="4"/>
  <c r="Y69" i="4"/>
  <c r="X69" i="4"/>
  <c r="Y68" i="4"/>
  <c r="X68" i="4"/>
  <c r="Y67" i="4"/>
  <c r="X67" i="4"/>
  <c r="Y66" i="4"/>
  <c r="X66" i="4"/>
  <c r="Y65" i="4"/>
  <c r="X65" i="4"/>
  <c r="Y64" i="4"/>
  <c r="X64" i="4"/>
  <c r="Y63" i="4"/>
  <c r="X63" i="4"/>
  <c r="Y62" i="4"/>
  <c r="X62" i="4"/>
  <c r="Y61" i="4"/>
  <c r="X61" i="4"/>
  <c r="Y60" i="4"/>
  <c r="X60" i="4"/>
  <c r="Y59" i="4"/>
  <c r="X59" i="4"/>
  <c r="Y58" i="4"/>
  <c r="X58" i="4"/>
  <c r="Y57" i="4"/>
  <c r="X57" i="4"/>
  <c r="Y56" i="4"/>
  <c r="X56" i="4"/>
  <c r="Y55" i="4"/>
  <c r="X55" i="4"/>
  <c r="Y54" i="4"/>
  <c r="X54" i="4"/>
  <c r="Y53" i="4"/>
  <c r="X53" i="4"/>
  <c r="Y52" i="4"/>
  <c r="X52" i="4"/>
  <c r="Y51" i="4"/>
  <c r="X51" i="4"/>
  <c r="Y50" i="4"/>
  <c r="X50" i="4"/>
  <c r="Y49" i="4"/>
  <c r="X49" i="4"/>
  <c r="Y48" i="4"/>
  <c r="X48" i="4"/>
  <c r="Y47" i="4"/>
  <c r="X47" i="4"/>
  <c r="Y46" i="4"/>
  <c r="X46" i="4"/>
  <c r="Y45" i="4"/>
  <c r="X45" i="4"/>
  <c r="Y44" i="4"/>
  <c r="X44" i="4"/>
  <c r="Y43" i="4"/>
  <c r="X43" i="4"/>
  <c r="Y42" i="4"/>
  <c r="X42" i="4"/>
  <c r="Y41" i="4"/>
  <c r="X41" i="4"/>
  <c r="Y40" i="4"/>
  <c r="X40" i="4"/>
  <c r="Y39" i="4"/>
  <c r="X39" i="4"/>
  <c r="Y38" i="4"/>
  <c r="X38" i="4"/>
  <c r="Y37" i="4"/>
  <c r="X37" i="4"/>
  <c r="Y36" i="4"/>
  <c r="X36" i="4"/>
  <c r="Y35" i="4"/>
  <c r="X35" i="4"/>
  <c r="Y34" i="4"/>
  <c r="X34" i="4"/>
  <c r="Y33" i="4"/>
  <c r="X33" i="4"/>
  <c r="Y32" i="4"/>
  <c r="X32" i="4"/>
  <c r="Y31" i="4"/>
  <c r="X31" i="4"/>
  <c r="Y30" i="4"/>
  <c r="X30" i="4"/>
  <c r="Y29" i="4"/>
  <c r="X29" i="4"/>
  <c r="Y28" i="4"/>
  <c r="X28" i="4"/>
  <c r="Y27" i="4"/>
  <c r="X27" i="4"/>
  <c r="Y26" i="4"/>
  <c r="X26" i="4"/>
  <c r="Y25" i="4"/>
  <c r="X25" i="4"/>
  <c r="Y24" i="4"/>
  <c r="X24" i="4"/>
  <c r="Y23" i="4"/>
  <c r="X23" i="4"/>
  <c r="Y22" i="4"/>
  <c r="X22" i="4"/>
  <c r="Y21" i="4"/>
  <c r="X21" i="4"/>
  <c r="Y20" i="4"/>
  <c r="X20" i="4"/>
  <c r="Y19" i="4"/>
  <c r="X19" i="4"/>
  <c r="Y18" i="4"/>
  <c r="X18" i="4"/>
  <c r="Y17" i="4"/>
  <c r="X17" i="4"/>
  <c r="Y16" i="4"/>
  <c r="X16" i="4"/>
  <c r="Y15" i="4"/>
  <c r="X15" i="4"/>
  <c r="Y14" i="4"/>
  <c r="X14" i="4"/>
  <c r="Y13" i="4"/>
  <c r="X13" i="4"/>
  <c r="Y12" i="4"/>
  <c r="X12" i="4"/>
  <c r="Y11" i="4"/>
  <c r="X11" i="4"/>
  <c r="Y10" i="4"/>
  <c r="X10" i="4"/>
  <c r="Y9" i="4"/>
  <c r="X9" i="4"/>
  <c r="Y8" i="4"/>
  <c r="X8" i="4"/>
  <c r="Y7" i="4"/>
  <c r="X7" i="4"/>
  <c r="Y6" i="4"/>
  <c r="X6" i="4"/>
  <c r="Y5" i="4"/>
  <c r="X5" i="4"/>
  <c r="Y4" i="4"/>
  <c r="Y350" i="4" s="1"/>
  <c r="X4" i="4"/>
  <c r="X350" i="4" s="1"/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4" i="3"/>
  <c r="F5" i="3"/>
  <c r="F6" i="3"/>
  <c r="F7" i="3"/>
  <c r="F8" i="3"/>
  <c r="F9" i="3"/>
  <c r="K9" i="3" s="1"/>
  <c r="F10" i="3"/>
  <c r="K10" i="3" s="1"/>
  <c r="F11" i="3"/>
  <c r="F12" i="3"/>
  <c r="F13" i="3"/>
  <c r="F14" i="3"/>
  <c r="F15" i="3"/>
  <c r="F16" i="3"/>
  <c r="F17" i="3"/>
  <c r="K17" i="3" s="1"/>
  <c r="F18" i="3"/>
  <c r="K18" i="3" s="1"/>
  <c r="F19" i="3"/>
  <c r="F20" i="3"/>
  <c r="F21" i="3"/>
  <c r="F22" i="3"/>
  <c r="F23" i="3"/>
  <c r="F24" i="3"/>
  <c r="F25" i="3"/>
  <c r="K25" i="3" s="1"/>
  <c r="F26" i="3"/>
  <c r="K26" i="3" s="1"/>
  <c r="F27" i="3"/>
  <c r="F28" i="3"/>
  <c r="F29" i="3"/>
  <c r="F30" i="3"/>
  <c r="F31" i="3"/>
  <c r="F32" i="3"/>
  <c r="F33" i="3"/>
  <c r="K33" i="3" s="1"/>
  <c r="F34" i="3"/>
  <c r="K34" i="3" s="1"/>
  <c r="F35" i="3"/>
  <c r="F36" i="3"/>
  <c r="F37" i="3"/>
  <c r="F38" i="3"/>
  <c r="F39" i="3"/>
  <c r="F40" i="3"/>
  <c r="F41" i="3"/>
  <c r="K41" i="3" s="1"/>
  <c r="F42" i="3"/>
  <c r="K42" i="3" s="1"/>
  <c r="F43" i="3"/>
  <c r="F44" i="3"/>
  <c r="F45" i="3"/>
  <c r="F46" i="3"/>
  <c r="F47" i="3"/>
  <c r="F48" i="3"/>
  <c r="F49" i="3"/>
  <c r="K49" i="3" s="1"/>
  <c r="F50" i="3"/>
  <c r="K50" i="3" s="1"/>
  <c r="F51" i="3"/>
  <c r="F52" i="3"/>
  <c r="F53" i="3"/>
  <c r="F54" i="3"/>
  <c r="F55" i="3"/>
  <c r="F56" i="3"/>
  <c r="F57" i="3"/>
  <c r="K57" i="3" s="1"/>
  <c r="F58" i="3"/>
  <c r="K58" i="3" s="1"/>
  <c r="F59" i="3"/>
  <c r="F60" i="3"/>
  <c r="F61" i="3"/>
  <c r="F62" i="3"/>
  <c r="F63" i="3"/>
  <c r="F64" i="3"/>
  <c r="F65" i="3"/>
  <c r="K65" i="3" s="1"/>
  <c r="F66" i="3"/>
  <c r="K66" i="3" s="1"/>
  <c r="F67" i="3"/>
  <c r="F68" i="3"/>
  <c r="F69" i="3"/>
  <c r="F70" i="3"/>
  <c r="F71" i="3"/>
  <c r="F72" i="3"/>
  <c r="F73" i="3"/>
  <c r="K73" i="3" s="1"/>
  <c r="F74" i="3"/>
  <c r="K74" i="3" s="1"/>
  <c r="F75" i="3"/>
  <c r="F76" i="3"/>
  <c r="F77" i="3"/>
  <c r="F78" i="3"/>
  <c r="F79" i="3"/>
  <c r="F80" i="3"/>
  <c r="F81" i="3"/>
  <c r="K81" i="3" s="1"/>
  <c r="F82" i="3"/>
  <c r="K82" i="3" s="1"/>
  <c r="F83" i="3"/>
  <c r="F84" i="3"/>
  <c r="F85" i="3"/>
  <c r="F86" i="3"/>
  <c r="F87" i="3"/>
  <c r="F88" i="3"/>
  <c r="F89" i="3"/>
  <c r="K89" i="3" s="1"/>
  <c r="F90" i="3"/>
  <c r="K90" i="3" s="1"/>
  <c r="F91" i="3"/>
  <c r="F92" i="3"/>
  <c r="F93" i="3"/>
  <c r="F94" i="3"/>
  <c r="F95" i="3"/>
  <c r="F96" i="3"/>
  <c r="F97" i="3"/>
  <c r="K97" i="3" s="1"/>
  <c r="F98" i="3"/>
  <c r="K98" i="3" s="1"/>
  <c r="F99" i="3"/>
  <c r="F100" i="3"/>
  <c r="F101" i="3"/>
  <c r="F102" i="3"/>
  <c r="F103" i="3"/>
  <c r="F104" i="3"/>
  <c r="F105" i="3"/>
  <c r="K105" i="3" s="1"/>
  <c r="F106" i="3"/>
  <c r="K106" i="3" s="1"/>
  <c r="F107" i="3"/>
  <c r="F108" i="3"/>
  <c r="F109" i="3"/>
  <c r="F110" i="3"/>
  <c r="F111" i="3"/>
  <c r="F112" i="3"/>
  <c r="F113" i="3"/>
  <c r="K113" i="3" s="1"/>
  <c r="F114" i="3"/>
  <c r="K114" i="3" s="1"/>
  <c r="F115" i="3"/>
  <c r="F116" i="3"/>
  <c r="F117" i="3"/>
  <c r="F118" i="3"/>
  <c r="F119" i="3"/>
  <c r="F120" i="3"/>
  <c r="F121" i="3"/>
  <c r="K121" i="3" s="1"/>
  <c r="F122" i="3"/>
  <c r="K122" i="3" s="1"/>
  <c r="F123" i="3"/>
  <c r="F124" i="3"/>
  <c r="F125" i="3"/>
  <c r="F126" i="3"/>
  <c r="F127" i="3"/>
  <c r="F128" i="3"/>
  <c r="F129" i="3"/>
  <c r="K129" i="3" s="1"/>
  <c r="F130" i="3"/>
  <c r="K130" i="3" s="1"/>
  <c r="F131" i="3"/>
  <c r="F132" i="3"/>
  <c r="F133" i="3"/>
  <c r="F134" i="3"/>
  <c r="F135" i="3"/>
  <c r="F136" i="3"/>
  <c r="F137" i="3"/>
  <c r="K137" i="3" s="1"/>
  <c r="F138" i="3"/>
  <c r="K138" i="3" s="1"/>
  <c r="F139" i="3"/>
  <c r="F140" i="3"/>
  <c r="F141" i="3"/>
  <c r="F142" i="3"/>
  <c r="F143" i="3"/>
  <c r="F144" i="3"/>
  <c r="F145" i="3"/>
  <c r="K145" i="3" s="1"/>
  <c r="F146" i="3"/>
  <c r="K146" i="3" s="1"/>
  <c r="F147" i="3"/>
  <c r="F148" i="3"/>
  <c r="F149" i="3"/>
  <c r="F150" i="3"/>
  <c r="F151" i="3"/>
  <c r="F152" i="3"/>
  <c r="F153" i="3"/>
  <c r="K153" i="3" s="1"/>
  <c r="F154" i="3"/>
  <c r="K154" i="3" s="1"/>
  <c r="F155" i="3"/>
  <c r="F156" i="3"/>
  <c r="F157" i="3"/>
  <c r="F158" i="3"/>
  <c r="F159" i="3"/>
  <c r="F160" i="3"/>
  <c r="F161" i="3"/>
  <c r="K161" i="3" s="1"/>
  <c r="F162" i="3"/>
  <c r="K162" i="3" s="1"/>
  <c r="F163" i="3"/>
  <c r="F164" i="3"/>
  <c r="F165" i="3"/>
  <c r="F166" i="3"/>
  <c r="F167" i="3"/>
  <c r="F168" i="3"/>
  <c r="F169" i="3"/>
  <c r="K169" i="3" s="1"/>
  <c r="F170" i="3"/>
  <c r="K170" i="3" s="1"/>
  <c r="F171" i="3"/>
  <c r="F172" i="3"/>
  <c r="F173" i="3"/>
  <c r="F174" i="3"/>
  <c r="F175" i="3"/>
  <c r="F176" i="3"/>
  <c r="F177" i="3"/>
  <c r="K177" i="3" s="1"/>
  <c r="F178" i="3"/>
  <c r="K178" i="3" s="1"/>
  <c r="F179" i="3"/>
  <c r="F180" i="3"/>
  <c r="F181" i="3"/>
  <c r="F182" i="3"/>
  <c r="F183" i="3"/>
  <c r="F184" i="3"/>
  <c r="F185" i="3"/>
  <c r="K185" i="3" s="1"/>
  <c r="F186" i="3"/>
  <c r="K186" i="3" s="1"/>
  <c r="F187" i="3"/>
  <c r="F188" i="3"/>
  <c r="F189" i="3"/>
  <c r="F190" i="3"/>
  <c r="F191" i="3"/>
  <c r="F192" i="3"/>
  <c r="F193" i="3"/>
  <c r="K193" i="3" s="1"/>
  <c r="F194" i="3"/>
  <c r="K194" i="3" s="1"/>
  <c r="F195" i="3"/>
  <c r="F196" i="3"/>
  <c r="F197" i="3"/>
  <c r="F198" i="3"/>
  <c r="F199" i="3"/>
  <c r="F200" i="3"/>
  <c r="F201" i="3"/>
  <c r="K201" i="3" s="1"/>
  <c r="F202" i="3"/>
  <c r="K202" i="3" s="1"/>
  <c r="F203" i="3"/>
  <c r="F204" i="3"/>
  <c r="F205" i="3"/>
  <c r="F206" i="3"/>
  <c r="F207" i="3"/>
  <c r="F208" i="3"/>
  <c r="F209" i="3"/>
  <c r="K209" i="3" s="1"/>
  <c r="F210" i="3"/>
  <c r="K210" i="3" s="1"/>
  <c r="F211" i="3"/>
  <c r="F212" i="3"/>
  <c r="F213" i="3"/>
  <c r="F214" i="3"/>
  <c r="F215" i="3"/>
  <c r="F216" i="3"/>
  <c r="F217" i="3"/>
  <c r="K217" i="3" s="1"/>
  <c r="F218" i="3"/>
  <c r="K218" i="3" s="1"/>
  <c r="F219" i="3"/>
  <c r="F220" i="3"/>
  <c r="F221" i="3"/>
  <c r="F222" i="3"/>
  <c r="F223" i="3"/>
  <c r="F224" i="3"/>
  <c r="F225" i="3"/>
  <c r="K225" i="3" s="1"/>
  <c r="F226" i="3"/>
  <c r="K226" i="3" s="1"/>
  <c r="F227" i="3"/>
  <c r="F228" i="3"/>
  <c r="F229" i="3"/>
  <c r="F230" i="3"/>
  <c r="F231" i="3"/>
  <c r="F232" i="3"/>
  <c r="F233" i="3"/>
  <c r="K233" i="3" s="1"/>
  <c r="F234" i="3"/>
  <c r="K234" i="3" s="1"/>
  <c r="F235" i="3"/>
  <c r="F236" i="3"/>
  <c r="F237" i="3"/>
  <c r="F238" i="3"/>
  <c r="F239" i="3"/>
  <c r="F240" i="3"/>
  <c r="F241" i="3"/>
  <c r="K241" i="3" s="1"/>
  <c r="F242" i="3"/>
  <c r="K242" i="3" s="1"/>
  <c r="F243" i="3"/>
  <c r="F244" i="3"/>
  <c r="F245" i="3"/>
  <c r="F246" i="3"/>
  <c r="F247" i="3"/>
  <c r="F248" i="3"/>
  <c r="F249" i="3"/>
  <c r="K249" i="3" s="1"/>
  <c r="F250" i="3"/>
  <c r="K250" i="3" s="1"/>
  <c r="F251" i="3"/>
  <c r="F252" i="3"/>
  <c r="F253" i="3"/>
  <c r="F254" i="3"/>
  <c r="F255" i="3"/>
  <c r="F256" i="3"/>
  <c r="F257" i="3"/>
  <c r="K257" i="3" s="1"/>
  <c r="F258" i="3"/>
  <c r="K258" i="3" s="1"/>
  <c r="F259" i="3"/>
  <c r="F260" i="3"/>
  <c r="F261" i="3"/>
  <c r="F262" i="3"/>
  <c r="F263" i="3"/>
  <c r="F264" i="3"/>
  <c r="F265" i="3"/>
  <c r="K265" i="3" s="1"/>
  <c r="F266" i="3"/>
  <c r="K266" i="3" s="1"/>
  <c r="F267" i="3"/>
  <c r="F268" i="3"/>
  <c r="F269" i="3"/>
  <c r="F270" i="3"/>
  <c r="F271" i="3"/>
  <c r="F272" i="3"/>
  <c r="F273" i="3"/>
  <c r="K273" i="3" s="1"/>
  <c r="F274" i="3"/>
  <c r="K274" i="3" s="1"/>
  <c r="F275" i="3"/>
  <c r="F276" i="3"/>
  <c r="F277" i="3"/>
  <c r="F278" i="3"/>
  <c r="F279" i="3"/>
  <c r="F280" i="3"/>
  <c r="F281" i="3"/>
  <c r="K281" i="3" s="1"/>
  <c r="F282" i="3"/>
  <c r="K282" i="3" s="1"/>
  <c r="F283" i="3"/>
  <c r="F284" i="3"/>
  <c r="F285" i="3"/>
  <c r="F286" i="3"/>
  <c r="F287" i="3"/>
  <c r="F288" i="3"/>
  <c r="F289" i="3"/>
  <c r="K289" i="3" s="1"/>
  <c r="F290" i="3"/>
  <c r="K290" i="3" s="1"/>
  <c r="F291" i="3"/>
  <c r="F292" i="3"/>
  <c r="F293" i="3"/>
  <c r="F294" i="3"/>
  <c r="F295" i="3"/>
  <c r="F296" i="3"/>
  <c r="F297" i="3"/>
  <c r="K297" i="3" s="1"/>
  <c r="F298" i="3"/>
  <c r="K298" i="3" s="1"/>
  <c r="F299" i="3"/>
  <c r="F300" i="3"/>
  <c r="F301" i="3"/>
  <c r="F302" i="3"/>
  <c r="F303" i="3"/>
  <c r="F304" i="3"/>
  <c r="F305" i="3"/>
  <c r="K305" i="3" s="1"/>
  <c r="F306" i="3"/>
  <c r="K306" i="3" s="1"/>
  <c r="F307" i="3"/>
  <c r="F308" i="3"/>
  <c r="F309" i="3"/>
  <c r="F310" i="3"/>
  <c r="F311" i="3"/>
  <c r="F312" i="3"/>
  <c r="F313" i="3"/>
  <c r="K313" i="3" s="1"/>
  <c r="F314" i="3"/>
  <c r="K314" i="3" s="1"/>
  <c r="F315" i="3"/>
  <c r="F316" i="3"/>
  <c r="F317" i="3"/>
  <c r="F318" i="3"/>
  <c r="F319" i="3"/>
  <c r="F320" i="3"/>
  <c r="F321" i="3"/>
  <c r="K321" i="3" s="1"/>
  <c r="F322" i="3"/>
  <c r="K322" i="3" s="1"/>
  <c r="F323" i="3"/>
  <c r="F324" i="3"/>
  <c r="F325" i="3"/>
  <c r="F326" i="3"/>
  <c r="F327" i="3"/>
  <c r="F328" i="3"/>
  <c r="F329" i="3"/>
  <c r="K329" i="3" s="1"/>
  <c r="F330" i="3"/>
  <c r="K330" i="3" s="1"/>
  <c r="F331" i="3"/>
  <c r="F332" i="3"/>
  <c r="F333" i="3"/>
  <c r="F334" i="3"/>
  <c r="F335" i="3"/>
  <c r="F336" i="3"/>
  <c r="F337" i="3"/>
  <c r="K337" i="3" s="1"/>
  <c r="F338" i="3"/>
  <c r="K338" i="3" s="1"/>
  <c r="F339" i="3"/>
  <c r="F340" i="3"/>
  <c r="F341" i="3"/>
  <c r="F342" i="3"/>
  <c r="F343" i="3"/>
  <c r="F344" i="3"/>
  <c r="F345" i="3"/>
  <c r="K345" i="3" s="1"/>
  <c r="F346" i="3"/>
  <c r="K346" i="3" s="1"/>
  <c r="F347" i="3"/>
  <c r="F348" i="3"/>
  <c r="F349" i="3"/>
  <c r="F4" i="3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K312" i="3" l="1"/>
  <c r="K272" i="3"/>
  <c r="K232" i="3"/>
  <c r="K192" i="3"/>
  <c r="K341" i="3"/>
  <c r="K333" i="3"/>
  <c r="K325" i="3"/>
  <c r="K309" i="3"/>
  <c r="K348" i="3"/>
  <c r="K340" i="3"/>
  <c r="K332" i="3"/>
  <c r="K324" i="3"/>
  <c r="K316" i="3"/>
  <c r="K308" i="3"/>
  <c r="K300" i="3"/>
  <c r="K292" i="3"/>
  <c r="K284" i="3"/>
  <c r="K276" i="3"/>
  <c r="K268" i="3"/>
  <c r="K260" i="3"/>
  <c r="K252" i="3"/>
  <c r="K244" i="3"/>
  <c r="K236" i="3"/>
  <c r="K228" i="3"/>
  <c r="K220" i="3"/>
  <c r="K212" i="3"/>
  <c r="K204" i="3"/>
  <c r="K196" i="3"/>
  <c r="K188" i="3"/>
  <c r="K180" i="3"/>
  <c r="K172" i="3"/>
  <c r="K164" i="3"/>
  <c r="K156" i="3"/>
  <c r="K148" i="3"/>
  <c r="K140" i="3"/>
  <c r="K132" i="3"/>
  <c r="K124" i="3"/>
  <c r="K116" i="3"/>
  <c r="K108" i="3"/>
  <c r="K100" i="3"/>
  <c r="K92" i="3"/>
  <c r="K84" i="3"/>
  <c r="K76" i="3"/>
  <c r="K68" i="3"/>
  <c r="K60" i="3"/>
  <c r="K52" i="3"/>
  <c r="K44" i="3"/>
  <c r="K36" i="3"/>
  <c r="K28" i="3"/>
  <c r="K20" i="3"/>
  <c r="K12" i="3"/>
  <c r="K320" i="3"/>
  <c r="K280" i="3"/>
  <c r="K240" i="3"/>
  <c r="K208" i="3"/>
  <c r="K168" i="3"/>
  <c r="K144" i="3"/>
  <c r="K120" i="3"/>
  <c r="K96" i="3"/>
  <c r="K72" i="3"/>
  <c r="K40" i="3"/>
  <c r="K16" i="3"/>
  <c r="K344" i="3"/>
  <c r="K304" i="3"/>
  <c r="K264" i="3"/>
  <c r="K224" i="3"/>
  <c r="K184" i="3"/>
  <c r="K160" i="3"/>
  <c r="K136" i="3"/>
  <c r="K112" i="3"/>
  <c r="K88" i="3"/>
  <c r="K64" i="3"/>
  <c r="K48" i="3"/>
  <c r="K24" i="3"/>
  <c r="K336" i="3"/>
  <c r="K328" i="3"/>
  <c r="K288" i="3"/>
  <c r="K256" i="3"/>
  <c r="K216" i="3"/>
  <c r="K176" i="3"/>
  <c r="K152" i="3"/>
  <c r="K128" i="3"/>
  <c r="K104" i="3"/>
  <c r="K80" i="3"/>
  <c r="K56" i="3"/>
  <c r="K32" i="3"/>
  <c r="K8" i="3"/>
  <c r="K4" i="3"/>
  <c r="K342" i="3"/>
  <c r="K334" i="3"/>
  <c r="K326" i="3"/>
  <c r="K318" i="3"/>
  <c r="K310" i="3"/>
  <c r="K302" i="3"/>
  <c r="K294" i="3"/>
  <c r="K286" i="3"/>
  <c r="K278" i="3"/>
  <c r="K270" i="3"/>
  <c r="K262" i="3"/>
  <c r="K254" i="3"/>
  <c r="K246" i="3"/>
  <c r="K238" i="3"/>
  <c r="K230" i="3"/>
  <c r="K296" i="3"/>
  <c r="K248" i="3"/>
  <c r="K200" i="3"/>
  <c r="K349" i="3"/>
  <c r="K317" i="3"/>
  <c r="K301" i="3"/>
  <c r="K293" i="3"/>
  <c r="K285" i="3"/>
  <c r="K277" i="3"/>
  <c r="K269" i="3"/>
  <c r="K261" i="3"/>
  <c r="K253" i="3"/>
  <c r="K245" i="3"/>
  <c r="K237" i="3"/>
  <c r="K229" i="3"/>
  <c r="K221" i="3"/>
  <c r="K213" i="3"/>
  <c r="K205" i="3"/>
  <c r="K197" i="3"/>
  <c r="K189" i="3"/>
  <c r="K181" i="3"/>
  <c r="K173" i="3"/>
  <c r="K165" i="3"/>
  <c r="K157" i="3"/>
  <c r="K149" i="3"/>
  <c r="K141" i="3"/>
  <c r="K133" i="3"/>
  <c r="K125" i="3"/>
  <c r="K117" i="3"/>
  <c r="K109" i="3"/>
  <c r="K101" i="3"/>
  <c r="K93" i="3"/>
  <c r="K85" i="3"/>
  <c r="K77" i="3"/>
  <c r="K69" i="3"/>
  <c r="K61" i="3"/>
  <c r="K53" i="3"/>
  <c r="K45" i="3"/>
  <c r="K37" i="3"/>
  <c r="K29" i="3"/>
  <c r="K21" i="3"/>
  <c r="K13" i="3"/>
  <c r="K5" i="3"/>
  <c r="K347" i="3"/>
  <c r="K339" i="3"/>
  <c r="K331" i="3"/>
  <c r="K323" i="3"/>
  <c r="K315" i="3"/>
  <c r="K307" i="3"/>
  <c r="K299" i="3"/>
  <c r="K291" i="3"/>
  <c r="K283" i="3"/>
  <c r="K275" i="3"/>
  <c r="K267" i="3"/>
  <c r="K259" i="3"/>
  <c r="K251" i="3"/>
  <c r="K243" i="3"/>
  <c r="K235" i="3"/>
  <c r="K227" i="3"/>
  <c r="K219" i="3"/>
  <c r="K211" i="3"/>
  <c r="K203" i="3"/>
  <c r="K195" i="3"/>
  <c r="K187" i="3"/>
  <c r="K179" i="3"/>
  <c r="K171" i="3"/>
  <c r="K163" i="3"/>
  <c r="K155" i="3"/>
  <c r="K147" i="3"/>
  <c r="K139" i="3"/>
  <c r="K131" i="3"/>
  <c r="K123" i="3"/>
  <c r="K115" i="3"/>
  <c r="K107" i="3"/>
  <c r="K99" i="3"/>
  <c r="K91" i="3"/>
  <c r="K83" i="3"/>
  <c r="K75" i="3"/>
  <c r="K67" i="3"/>
  <c r="K59" i="3"/>
  <c r="K51" i="3"/>
  <c r="K43" i="3"/>
  <c r="K35" i="3"/>
  <c r="K27" i="3"/>
  <c r="K19" i="3"/>
  <c r="K11" i="3"/>
  <c r="K343" i="3"/>
  <c r="K335" i="3"/>
  <c r="K327" i="3"/>
  <c r="K319" i="3"/>
  <c r="K311" i="3"/>
  <c r="K303" i="3"/>
  <c r="K295" i="3"/>
  <c r="K287" i="3"/>
  <c r="K279" i="3"/>
  <c r="K271" i="3"/>
  <c r="K263" i="3"/>
  <c r="K255" i="3"/>
  <c r="K247" i="3"/>
  <c r="K239" i="3"/>
  <c r="K231" i="3"/>
  <c r="K223" i="3"/>
  <c r="K215" i="3"/>
  <c r="K207" i="3"/>
  <c r="K199" i="3"/>
  <c r="K191" i="3"/>
  <c r="K183" i="3"/>
  <c r="K175" i="3"/>
  <c r="K167" i="3"/>
  <c r="K159" i="3"/>
  <c r="K151" i="3"/>
  <c r="K143" i="3"/>
  <c r="K135" i="3"/>
  <c r="K127" i="3"/>
  <c r="K119" i="3"/>
  <c r="K111" i="3"/>
  <c r="K103" i="3"/>
  <c r="K95" i="3"/>
  <c r="K87" i="3"/>
  <c r="K79" i="3"/>
  <c r="K71" i="3"/>
  <c r="K63" i="3"/>
  <c r="K55" i="3"/>
  <c r="K47" i="3"/>
  <c r="K39" i="3"/>
  <c r="K31" i="3"/>
  <c r="K23" i="3"/>
  <c r="K15" i="3"/>
  <c r="K7" i="3"/>
  <c r="K222" i="3"/>
  <c r="K214" i="3"/>
  <c r="K206" i="3"/>
  <c r="K198" i="3"/>
  <c r="K190" i="3"/>
  <c r="K182" i="3"/>
  <c r="K174" i="3"/>
  <c r="K166" i="3"/>
  <c r="K158" i="3"/>
  <c r="K150" i="3"/>
  <c r="K142" i="3"/>
  <c r="K134" i="3"/>
  <c r="K126" i="3"/>
  <c r="K118" i="3"/>
  <c r="K110" i="3"/>
  <c r="K102" i="3"/>
  <c r="K94" i="3"/>
  <c r="K86" i="3"/>
  <c r="K78" i="3"/>
  <c r="K70" i="3"/>
  <c r="K62" i="3"/>
  <c r="K54" i="3"/>
  <c r="K46" i="3"/>
  <c r="K38" i="3"/>
  <c r="K30" i="3"/>
  <c r="K22" i="3"/>
  <c r="K14" i="3"/>
  <c r="K6" i="3"/>
  <c r="H352" i="4"/>
  <c r="P352" i="4"/>
  <c r="I352" i="4"/>
  <c r="Q352" i="4"/>
  <c r="T352" i="4"/>
  <c r="D352" i="4"/>
  <c r="L352" i="4"/>
  <c r="E352" i="4"/>
  <c r="M352" i="4"/>
  <c r="U352" i="4"/>
  <c r="J351" i="3"/>
  <c r="I351" i="3"/>
  <c r="H351" i="3"/>
  <c r="G351" i="3"/>
  <c r="F351" i="3"/>
  <c r="E354" i="4" l="1"/>
  <c r="K351" i="3"/>
  <c r="K353" i="3"/>
  <c r="D354" i="4"/>
</calcChain>
</file>

<file path=xl/sharedStrings.xml><?xml version="1.0" encoding="utf-8"?>
<sst xmlns="http://schemas.openxmlformats.org/spreadsheetml/2006/main" count="2198" uniqueCount="808">
  <si>
    <t>PAPUDO</t>
  </si>
  <si>
    <t>VIÑA DEL MAR</t>
  </si>
  <si>
    <t>VILLA ALEMANA</t>
  </si>
  <si>
    <t>CASABLANCA</t>
  </si>
  <si>
    <t>QUINTERO</t>
  </si>
  <si>
    <t>JUAN FERNANDEZ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</si>
  <si>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</si>
  <si>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</si>
  <si>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</si>
  <si>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</si>
  <si>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</si>
  <si>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</si>
  <si>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</si>
  <si>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</si>
  <si>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</si>
  <si>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</si>
  <si>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</si>
  <si>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</si>
  <si>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SAN FELIPE</t>
  </si>
  <si>
    <t>PANQUEHUE</t>
  </si>
  <si>
    <t>CATEMU</t>
  </si>
  <si>
    <t>PUTAENDO</t>
  </si>
  <si>
    <t>LOS ANDES</t>
  </si>
  <si>
    <t>CALLE LARGA</t>
  </si>
  <si>
    <t>SAN ESTEBAN</t>
  </si>
  <si>
    <t>RINCONADA</t>
  </si>
  <si>
    <t>RANCAGUA</t>
  </si>
  <si>
    <t>GRANEROS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</si>
  <si>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</si>
  <si>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</si>
  <si>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</si>
  <si>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</si>
  <si>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</si>
  <si>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</si>
  <si>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</si>
  <si>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</si>
  <si>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</si>
  <si>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</si>
  <si>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</si>
  <si>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</si>
  <si>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</si>
  <si>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</si>
  <si>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</si>
  <si>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</si>
  <si>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</si>
  <si>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</si>
  <si>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</si>
  <si>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</si>
  <si>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</si>
  <si>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PUMANQUE</t>
  </si>
  <si>
    <t>PICHILEMU</t>
  </si>
  <si>
    <t>NAVIDAD</t>
  </si>
  <si>
    <t>LITUECHE</t>
  </si>
  <si>
    <t>LA ESTRELLA</t>
  </si>
  <si>
    <t>PAREDONES</t>
  </si>
  <si>
    <t>TENO</t>
  </si>
  <si>
    <t>ROMERAL</t>
  </si>
  <si>
    <t>RAUCO</t>
  </si>
  <si>
    <t>HUALAÑE</t>
  </si>
  <si>
    <t>MOLINA</t>
  </si>
  <si>
    <t>SAGRADA FAMILIA</t>
  </si>
  <si>
    <t>TALCA</t>
  </si>
  <si>
    <t>SAN CLEMENTE</t>
  </si>
  <si>
    <t>PELARCO</t>
  </si>
  <si>
    <t>PENCAHUE</t>
  </si>
  <si>
    <t>MAULE</t>
  </si>
  <si>
    <t>CUREPTO</t>
  </si>
  <si>
    <t>EMPEDRADO</t>
  </si>
  <si>
    <t>SAN RAFAEL</t>
  </si>
  <si>
    <t>LINARES</t>
  </si>
  <si>
    <t>YERBAS BUENAS</t>
  </si>
  <si>
    <t>PARRAL</t>
  </si>
  <si>
    <t>RETIRO</t>
  </si>
  <si>
    <t>VILLA ALEGRE</t>
  </si>
  <si>
    <t>SAN JAVIER</t>
  </si>
  <si>
    <t>CAUQUENES</t>
  </si>
  <si>
    <t>PELLUHUE</t>
  </si>
  <si>
    <t>CHANCO</t>
  </si>
  <si>
    <t>PINTO</t>
  </si>
  <si>
    <t>COIHUECO</t>
  </si>
  <si>
    <t>QUIRIHUE</t>
  </si>
  <si>
    <t>NINHUE</t>
  </si>
  <si>
    <t>PORTEZUELO</t>
  </si>
  <si>
    <t>COBQUECURA</t>
  </si>
  <si>
    <t>SAN CARLOS</t>
  </si>
  <si>
    <t>BULNES</t>
  </si>
  <si>
    <t>SAN IGNACIO</t>
  </si>
  <si>
    <t>YUNGAY</t>
  </si>
  <si>
    <t>PEMUCO</t>
  </si>
  <si>
    <t>EL CARMEN</t>
  </si>
  <si>
    <t>COELEMU</t>
  </si>
  <si>
    <t>PENCO</t>
  </si>
  <si>
    <t>HUALQUI</t>
  </si>
  <si>
    <t>FLORIDA</t>
  </si>
  <si>
    <t>TALCAHUANO</t>
  </si>
  <si>
    <t>CORONEL</t>
  </si>
  <si>
    <t>LOTA</t>
  </si>
  <si>
    <t>SANTA JUANA</t>
  </si>
  <si>
    <t>SAN PEDRO DE LA PAZ</t>
  </si>
  <si>
    <t>CHIGUAYANTE</t>
  </si>
  <si>
    <t>ARAUCO</t>
  </si>
  <si>
    <t>CURANILAHUE</t>
  </si>
  <si>
    <t>LEBU</t>
  </si>
  <si>
    <t>CAÑETE</t>
  </si>
  <si>
    <t>CONTULMO</t>
  </si>
  <si>
    <t>LAJA</t>
  </si>
  <si>
    <t>QUILLECO</t>
  </si>
  <si>
    <t>NACIMIENTO</t>
  </si>
  <si>
    <t>NEGRETE</t>
  </si>
  <si>
    <t>QUILACO</t>
  </si>
  <si>
    <t>YUMBEL</t>
  </si>
  <si>
    <t>CABRERO</t>
  </si>
  <si>
    <t>SAN ROSENDO</t>
  </si>
  <si>
    <t>TUCAPEL</t>
  </si>
  <si>
    <t>ANTUCO</t>
  </si>
  <si>
    <t>ANGOL</t>
  </si>
  <si>
    <t>LOS SAUCES</t>
  </si>
  <si>
    <t>RENAICO</t>
  </si>
  <si>
    <t>COLLIPULLI</t>
  </si>
  <si>
    <t>ERCILLA</t>
  </si>
  <si>
    <t>LUMACO</t>
  </si>
  <si>
    <t>VICTORIA</t>
  </si>
  <si>
    <t>LONQUIMAY</t>
  </si>
  <si>
    <t>TEMUCO</t>
  </si>
  <si>
    <t>FREIRE</t>
  </si>
  <si>
    <t>CUNCO</t>
  </si>
  <si>
    <t>LAUTARO</t>
  </si>
  <si>
    <t>PERQUENCO</t>
  </si>
  <si>
    <t>GALVARINO</t>
  </si>
  <si>
    <t>NUEVA IMPERIAL</t>
  </si>
  <si>
    <t>CARAHUE</t>
  </si>
  <si>
    <t>GORBEA</t>
  </si>
  <si>
    <t>LONCOCHE</t>
  </si>
  <si>
    <t>VILLARRICA</t>
  </si>
  <si>
    <t>MELIPEUCO</t>
  </si>
  <si>
    <t>CURARREHUE</t>
  </si>
  <si>
    <t>TEODORO SCHMIDT</t>
  </si>
  <si>
    <t>PADRE LAS CASAS</t>
  </si>
  <si>
    <t>CHOLCHOL</t>
  </si>
  <si>
    <t>VALDIVIA</t>
  </si>
  <si>
    <t>LANCO</t>
  </si>
  <si>
    <t>LOS LAGOS</t>
  </si>
  <si>
    <t>FUTRONO</t>
  </si>
  <si>
    <t>CORRAL</t>
  </si>
  <si>
    <t>PANGUIPULLI</t>
  </si>
  <si>
    <t>PAILLACO</t>
  </si>
  <si>
    <t>LAGO RANCO</t>
  </si>
  <si>
    <t>OSORNO</t>
  </si>
  <si>
    <t>SAN PABLO</t>
  </si>
  <si>
    <t>PUERTO OCTAY</t>
  </si>
  <si>
    <t>PUYEHUE</t>
  </si>
  <si>
    <t>PURRANQUE</t>
  </si>
  <si>
    <t>SAN JUAN DE LA COSTA</t>
  </si>
  <si>
    <t>PUERTO MONTT</t>
  </si>
  <si>
    <t>PUERTO VARAS</t>
  </si>
  <si>
    <t>FRESIA</t>
  </si>
  <si>
    <t>FRUTILLAR</t>
  </si>
  <si>
    <t>LLANQUIHUE</t>
  </si>
  <si>
    <t>LOS MUERMOS</t>
  </si>
  <si>
    <t>CALBUCO</t>
  </si>
  <si>
    <t>CASTRO</t>
  </si>
  <si>
    <t>CHONCHI</t>
  </si>
  <si>
    <t>QUELLON</t>
  </si>
  <si>
    <t>ANCUD</t>
  </si>
  <si>
    <t>QUEMCHI</t>
  </si>
  <si>
    <t>DALCAHUE</t>
  </si>
  <si>
    <t>QUINCHAO</t>
  </si>
  <si>
    <t>PALENA</t>
  </si>
  <si>
    <t>CISNES</t>
  </si>
  <si>
    <t>GUAITECAS</t>
  </si>
  <si>
    <t>CHILE CHICO</t>
  </si>
  <si>
    <t>COCHRANE</t>
  </si>
  <si>
    <t>TORTEL</t>
  </si>
  <si>
    <t>LAGO VERDE</t>
  </si>
  <si>
    <t>SAN GREGORIO</t>
  </si>
  <si>
    <t>PUNTA ARENAS</t>
  </si>
  <si>
    <t>LAGUNA BLANCA</t>
  </si>
  <si>
    <t>PORVENIR</t>
  </si>
  <si>
    <t>PRIMAVERA</t>
  </si>
  <si>
    <t>TIMAUKEL</t>
  </si>
  <si>
    <t>SANTIAGO</t>
  </si>
  <si>
    <t>PROVIDENCIA</t>
  </si>
  <si>
    <t>ÑUÑOA</t>
  </si>
  <si>
    <t>SAN MIGUEL</t>
  </si>
  <si>
    <t>QUINTA NORMAL</t>
  </si>
  <si>
    <t>LAS CONDES</t>
  </si>
  <si>
    <t>LA CISTERNA</t>
  </si>
  <si>
    <t>PUDAHUEL</t>
  </si>
  <si>
    <t>RENCA</t>
  </si>
  <si>
    <t>QUILICURA</t>
  </si>
  <si>
    <t>LA FLORIDA</t>
  </si>
  <si>
    <t>LA GRANJA</t>
  </si>
  <si>
    <t>LA REINA</t>
  </si>
  <si>
    <t>MACUL</t>
  </si>
  <si>
    <t>LA PINTANA</t>
  </si>
  <si>
    <t>LO PRADO</t>
  </si>
  <si>
    <t>CERRO NAVIA</t>
  </si>
  <si>
    <t>HUECHURABA</t>
  </si>
  <si>
    <t>RECOLETA</t>
  </si>
  <si>
    <t>VITACURA</t>
  </si>
  <si>
    <t>LO BARNECHEA</t>
  </si>
  <si>
    <t>PEDRO AGUIRRE CERDA</t>
  </si>
  <si>
    <t>LO ESPEJO</t>
  </si>
  <si>
    <t>EL BOSQUE</t>
  </si>
  <si>
    <t>CERRILLOS</t>
  </si>
  <si>
    <t>INDEPENDENCIA</t>
  </si>
  <si>
    <t>COLINA</t>
  </si>
  <si>
    <t>LAMPA</t>
  </si>
  <si>
    <t>PUENTE ALTO</t>
  </si>
  <si>
    <t>PIRQUE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</si>
  <si>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</si>
  <si>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</si>
  <si>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</si>
  <si>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</si>
  <si>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</si>
  <si>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</si>
  <si>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</si>
  <si>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</si>
  <si>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</si>
  <si>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</si>
  <si>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SAN PEDRO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</si>
  <si>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</si>
  <si>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</si>
  <si>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</si>
  <si>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</si>
  <si>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</si>
  <si>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</si>
  <si>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</si>
  <si>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</si>
  <si>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</si>
  <si>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</si>
  <si>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TOCOPILLA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</si>
  <si>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</si>
  <si>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</si>
  <si>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</si>
  <si>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</si>
  <si>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</si>
  <si>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</si>
  <si>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</si>
  <si>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</si>
  <si>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</si>
  <si>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</si>
  <si>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</si>
  <si>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</si>
  <si>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</si>
  <si>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</si>
  <si>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</si>
  <si>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</si>
  <si>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</si>
  <si>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</si>
  <si>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</si>
  <si>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</si>
  <si>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OVALLE</t>
  </si>
  <si>
    <t>MONTE PATRIA</t>
  </si>
  <si>
    <t>PUNITAQUI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</si>
  <si>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</si>
  <si>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</si>
  <si>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</si>
  <si>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</si>
  <si>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</si>
  <si>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</si>
  <si>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</si>
  <si>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</si>
  <si>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</si>
  <si>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N°</t>
  </si>
  <si>
    <t>Total</t>
  </si>
  <si>
    <t>RUT</t>
  </si>
  <si>
    <t>CONARA</t>
  </si>
  <si>
    <t>MONTO</t>
  </si>
  <si>
    <t>69010100-9</t>
  </si>
  <si>
    <t>69251000-3</t>
  </si>
  <si>
    <t>69250800-9</t>
  </si>
  <si>
    <t>69250700-2</t>
  </si>
  <si>
    <t>GRAL. LAGOS</t>
  </si>
  <si>
    <t>69010300-1</t>
  </si>
  <si>
    <t>69010400-8</t>
  </si>
  <si>
    <t>83017500-8</t>
  </si>
  <si>
    <t>69010200-5</t>
  </si>
  <si>
    <t>69251100-K</t>
  </si>
  <si>
    <t>69250400-3</t>
  </si>
  <si>
    <t>69265100-6</t>
  </si>
  <si>
    <t>69020100-3</t>
  </si>
  <si>
    <t>69253600-2</t>
  </si>
  <si>
    <t>MARIA ELENA</t>
  </si>
  <si>
    <t>69020300-6</t>
  </si>
  <si>
    <t>69020500-9</t>
  </si>
  <si>
    <t>69020400-2</t>
  </si>
  <si>
    <t>69253200-7</t>
  </si>
  <si>
    <t>69020200-K</t>
  </si>
  <si>
    <t>69252600-7</t>
  </si>
  <si>
    <t>69252500-0</t>
  </si>
  <si>
    <t>69030100-8</t>
  </si>
  <si>
    <t>69250500-K</t>
  </si>
  <si>
    <t>D. DE ALMAGRO</t>
  </si>
  <si>
    <t>69030200-4</t>
  </si>
  <si>
    <t>69030300-0</t>
  </si>
  <si>
    <t>69030400-7</t>
  </si>
  <si>
    <t>69030500-3</t>
  </si>
  <si>
    <t>69030600-K</t>
  </si>
  <si>
    <t>69030700-6</t>
  </si>
  <si>
    <t>69251900-0</t>
  </si>
  <si>
    <t>69040100-2</t>
  </si>
  <si>
    <t>69040200-9</t>
  </si>
  <si>
    <t>69040300-5</t>
  </si>
  <si>
    <t>69040400-1</t>
  </si>
  <si>
    <t>69040500-8</t>
  </si>
  <si>
    <t>69040600-4</t>
  </si>
  <si>
    <t>PAIHUANO</t>
  </si>
  <si>
    <t>69040700-0</t>
  </si>
  <si>
    <t>69040800-7</t>
  </si>
  <si>
    <t>69040900-3</t>
  </si>
  <si>
    <t>69041100-8</t>
  </si>
  <si>
    <t>COMBARBALA</t>
  </si>
  <si>
    <t>69041000-1</t>
  </si>
  <si>
    <t>RIO HURTADO</t>
  </si>
  <si>
    <t>69041200-4</t>
  </si>
  <si>
    <t>69041400-7</t>
  </si>
  <si>
    <t>69041500-3</t>
  </si>
  <si>
    <t>69041300-0</t>
  </si>
  <si>
    <t>69061800-1</t>
  </si>
  <si>
    <t>69050100-7</t>
  </si>
  <si>
    <t>69050500-2</t>
  </si>
  <si>
    <t>69050200-3</t>
  </si>
  <si>
    <t>69050400-6</t>
  </si>
  <si>
    <t>69050300-K</t>
  </si>
  <si>
    <t>69060900-2</t>
  </si>
  <si>
    <t>VALPARAISO</t>
  </si>
  <si>
    <t>69061000-0</t>
  </si>
  <si>
    <t>69061500-2</t>
  </si>
  <si>
    <t>69061300-K</t>
  </si>
  <si>
    <t>QUILPUE</t>
  </si>
  <si>
    <t>69061400-6</t>
  </si>
  <si>
    <t>69060700-K</t>
  </si>
  <si>
    <t>69060800-6</t>
  </si>
  <si>
    <t>PUCHUNCAVI</t>
  </si>
  <si>
    <t>69252300-8</t>
  </si>
  <si>
    <t>73568600-3</t>
  </si>
  <si>
    <t>CONCON</t>
  </si>
  <si>
    <t>69073400-1</t>
  </si>
  <si>
    <t>69073500-8</t>
  </si>
  <si>
    <t>69073600-4</t>
  </si>
  <si>
    <t>69073700-0</t>
  </si>
  <si>
    <t>69061700-5</t>
  </si>
  <si>
    <t>69061600-9</t>
  </si>
  <si>
    <t>69060100-1</t>
  </si>
  <si>
    <t>69060600-3</t>
  </si>
  <si>
    <t>69060500-7</t>
  </si>
  <si>
    <t>69060300-4</t>
  </si>
  <si>
    <t>69060200-8</t>
  </si>
  <si>
    <t>69061100-7</t>
  </si>
  <si>
    <t>69061200-3</t>
  </si>
  <si>
    <t>OLMUE</t>
  </si>
  <si>
    <t>69050600-9</t>
  </si>
  <si>
    <t>69050800-1</t>
  </si>
  <si>
    <t>69050900-8</t>
  </si>
  <si>
    <t>69050700-5</t>
  </si>
  <si>
    <t>69051000-6</t>
  </si>
  <si>
    <t>SANTA MARIA</t>
  </si>
  <si>
    <t>69060400-0</t>
  </si>
  <si>
    <t>LLAY LLAY</t>
  </si>
  <si>
    <t>69051100-2</t>
  </si>
  <si>
    <t>69051200-9</t>
  </si>
  <si>
    <t>69051400-1</t>
  </si>
  <si>
    <t>69051300-5</t>
  </si>
  <si>
    <t>69080100-0</t>
  </si>
  <si>
    <t>69080200-7</t>
  </si>
  <si>
    <t>MACHALI</t>
  </si>
  <si>
    <t>69080300-3</t>
  </si>
  <si>
    <t>69080500-6</t>
  </si>
  <si>
    <t>SAN FRANCISCO DE MOSTAZAL</t>
  </si>
  <si>
    <t>69080600-2</t>
  </si>
  <si>
    <t>69080700-9</t>
  </si>
  <si>
    <t>69080400-K</t>
  </si>
  <si>
    <t>69080900-1</t>
  </si>
  <si>
    <t>69080800-5</t>
  </si>
  <si>
    <t>69081000-k</t>
  </si>
  <si>
    <t>69081100-6</t>
  </si>
  <si>
    <t>69081200-2</t>
  </si>
  <si>
    <t>69081300-9</t>
  </si>
  <si>
    <t>69081400-5</t>
  </si>
  <si>
    <t>69081500-1</t>
  </si>
  <si>
    <t>69081600-8</t>
  </si>
  <si>
    <t>69081700-4</t>
  </si>
  <si>
    <t>69090100-5</t>
  </si>
  <si>
    <t>69090300-8</t>
  </si>
  <si>
    <t>69090400-4</t>
  </si>
  <si>
    <t>69090200-1</t>
  </si>
  <si>
    <t>69090600-7</t>
  </si>
  <si>
    <t>69090500-0</t>
  </si>
  <si>
    <t>69091000-4</t>
  </si>
  <si>
    <t>69091500-6</t>
  </si>
  <si>
    <t>69090700-3</t>
  </si>
  <si>
    <t>CHEPICA</t>
  </si>
  <si>
    <t>69090800-K</t>
  </si>
  <si>
    <t>69091200-7</t>
  </si>
  <si>
    <t>69073800-7</t>
  </si>
  <si>
    <t>69091100-0</t>
  </si>
  <si>
    <t>69091400-K</t>
  </si>
  <si>
    <t>69091300-3</t>
  </si>
  <si>
    <t>MARCHIGUE</t>
  </si>
  <si>
    <t>69090900-6</t>
  </si>
  <si>
    <t>69100100-8</t>
  </si>
  <si>
    <t>CURICO</t>
  </si>
  <si>
    <t>69100300-0</t>
  </si>
  <si>
    <t>69100200-4</t>
  </si>
  <si>
    <t>69100400-7</t>
  </si>
  <si>
    <t>69100500-3</t>
  </si>
  <si>
    <t>LICANTEN</t>
  </si>
  <si>
    <t>69100700-6</t>
  </si>
  <si>
    <t>VICHUQUEN</t>
  </si>
  <si>
    <t>69100600-K</t>
  </si>
  <si>
    <t>69110100-2</t>
  </si>
  <si>
    <t>69110200-9</t>
  </si>
  <si>
    <t>69110400-1</t>
  </si>
  <si>
    <t>69110500-8</t>
  </si>
  <si>
    <t>69110600-4</t>
  </si>
  <si>
    <t>69110700-0</t>
  </si>
  <si>
    <t>RIO CLARO</t>
  </si>
  <si>
    <t>69110800-7</t>
  </si>
  <si>
    <t>69110900-3</t>
  </si>
  <si>
    <t>69110300-5</t>
  </si>
  <si>
    <t>69120100-7</t>
  </si>
  <si>
    <t>CONSTITUCION</t>
  </si>
  <si>
    <t>69120200-3</t>
  </si>
  <si>
    <t>69264500-6</t>
  </si>
  <si>
    <t>69130300-4</t>
  </si>
  <si>
    <t>69130400-0</t>
  </si>
  <si>
    <t>69130500-7</t>
  </si>
  <si>
    <t>COLBUN</t>
  </si>
  <si>
    <t>69130600-3</t>
  </si>
  <si>
    <t>LONGAVI</t>
  </si>
  <si>
    <t>69130700-K</t>
  </si>
  <si>
    <t>69130800-6</t>
  </si>
  <si>
    <t>69130200-8</t>
  </si>
  <si>
    <t>69130100-1</t>
  </si>
  <si>
    <t>69120400-6</t>
  </si>
  <si>
    <t>69252700-3</t>
  </si>
  <si>
    <t>69120300-K</t>
  </si>
  <si>
    <t>69150400-K</t>
  </si>
  <si>
    <t>CONCEPCION</t>
  </si>
  <si>
    <t>69150500-6</t>
  </si>
  <si>
    <t>69150600-2</t>
  </si>
  <si>
    <t>69150700-9</t>
  </si>
  <si>
    <t>69150100-0</t>
  </si>
  <si>
    <t>TOME</t>
  </si>
  <si>
    <t>69150800-5</t>
  </si>
  <si>
    <t>69151200-2</t>
  </si>
  <si>
    <t>69151300-9</t>
  </si>
  <si>
    <t>69151400-5</t>
  </si>
  <si>
    <t>69264800-5</t>
  </si>
  <si>
    <t>69264700-9</t>
  </si>
  <si>
    <t>69264400-K</t>
  </si>
  <si>
    <t>HUALPEN</t>
  </si>
  <si>
    <t>69160100-5</t>
  </si>
  <si>
    <t>69160200-1</t>
  </si>
  <si>
    <t>69160300-8</t>
  </si>
  <si>
    <t>69160400-4</t>
  </si>
  <si>
    <t>LOS ALAMOS</t>
  </si>
  <si>
    <t>69160500-0</t>
  </si>
  <si>
    <t>69160600-7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</si>
  <si>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</si>
  <si>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</si>
  <si>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</si>
  <si>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</si>
  <si>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</si>
  <si>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</si>
  <si>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</si>
  <si>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69170400-9</t>
  </si>
  <si>
    <t>69170700-8</t>
  </si>
  <si>
    <t>69170800-4</t>
  </si>
  <si>
    <t>69170500-5</t>
  </si>
  <si>
    <t>MULCHEN</t>
  </si>
  <si>
    <t>69172600-2</t>
  </si>
  <si>
    <t>69150900-1</t>
  </si>
  <si>
    <t>69151000-K</t>
  </si>
  <si>
    <t>69151100-6</t>
  </si>
  <si>
    <t>69141800-6</t>
  </si>
  <si>
    <t>69250900-5</t>
  </si>
  <si>
    <t>69264600-2</t>
  </si>
  <si>
    <t>ALTO BIOBIO</t>
  </si>
  <si>
    <t>69140900-7</t>
  </si>
  <si>
    <t>CHILLAN</t>
  </si>
  <si>
    <t>69141000-5</t>
  </si>
  <si>
    <t>69141100-1</t>
  </si>
  <si>
    <t>69140100-6</t>
  </si>
  <si>
    <t>69140300-9</t>
  </si>
  <si>
    <t>69140200-2</t>
  </si>
  <si>
    <t>69140400-5</t>
  </si>
  <si>
    <t>69250600-6</t>
  </si>
  <si>
    <t>TREHUACO</t>
  </si>
  <si>
    <t>69140500-1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</si>
  <si>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</si>
  <si>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</si>
  <si>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</si>
  <si>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</si>
  <si>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</si>
  <si>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</si>
  <si>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</si>
  <si>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69141300-4</t>
  </si>
  <si>
    <t>69141400-0</t>
  </si>
  <si>
    <t>QUILLON</t>
  </si>
  <si>
    <t>69141500-7</t>
  </si>
  <si>
    <t>69141600-3</t>
  </si>
  <si>
    <t>69141700-K</t>
  </si>
  <si>
    <t>69150300-3</t>
  </si>
  <si>
    <t>RANQUIL</t>
  </si>
  <si>
    <t>69150200-7</t>
  </si>
  <si>
    <t>69266500-7</t>
  </si>
  <si>
    <t>CHILLAN VIEJO</t>
  </si>
  <si>
    <t>69180100-4</t>
  </si>
  <si>
    <t>69180200-0</t>
  </si>
  <si>
    <t>PUREN</t>
  </si>
  <si>
    <t>69180300-7</t>
  </si>
  <si>
    <t>69180400-3</t>
  </si>
  <si>
    <t>69180500-K</t>
  </si>
  <si>
    <t>69180600-6</t>
  </si>
  <si>
    <t>69180700-2</t>
  </si>
  <si>
    <t>TRAIGUEN</t>
  </si>
  <si>
    <t>69180800-9</t>
  </si>
  <si>
    <t>69180900-5</t>
  </si>
  <si>
    <t>69181000-3</t>
  </si>
  <si>
    <t>CURACAUTIN</t>
  </si>
  <si>
    <t>69181100-K</t>
  </si>
  <si>
    <t>69190700-7</t>
  </si>
  <si>
    <t>69190800-3</t>
  </si>
  <si>
    <t>VILCUN</t>
  </si>
  <si>
    <t>69190900-K</t>
  </si>
  <si>
    <t>69191000-8</t>
  </si>
  <si>
    <t>69190100-9</t>
  </si>
  <si>
    <t>69190300-1</t>
  </si>
  <si>
    <t>69190200-5</t>
  </si>
  <si>
    <t>69190400-8</t>
  </si>
  <si>
    <t>69190500-4</t>
  </si>
  <si>
    <t>69190600-0</t>
  </si>
  <si>
    <t>PUERTO SAAVEDRA</t>
  </si>
  <si>
    <t>69191300-7</t>
  </si>
  <si>
    <t>PITRUFQUEN</t>
  </si>
  <si>
    <t>69191200-0</t>
  </si>
  <si>
    <t>69191400-3</t>
  </si>
  <si>
    <t>TOLTEN</t>
  </si>
  <si>
    <t>69191100-4</t>
  </si>
  <si>
    <t>69191500-K</t>
  </si>
  <si>
    <t>69191600-6</t>
  </si>
  <si>
    <t>PUCON</t>
  </si>
  <si>
    <t>70766500-9</t>
  </si>
  <si>
    <t>69252400-4</t>
  </si>
  <si>
    <t>69252100-5</t>
  </si>
  <si>
    <t>61955000-5</t>
  </si>
  <si>
    <t>69265000-K</t>
  </si>
  <si>
    <t>69200100-1</t>
  </si>
  <si>
    <t>69200400-0</t>
  </si>
  <si>
    <t>SN.J. MARIQUINA</t>
  </si>
  <si>
    <t>69200300-4</t>
  </si>
  <si>
    <t>69200600-3</t>
  </si>
  <si>
    <t>69200700-K</t>
  </si>
  <si>
    <t>69200200-8</t>
  </si>
  <si>
    <t>69200500-7</t>
  </si>
  <si>
    <t>MAFIL</t>
  </si>
  <si>
    <t>69201200-3</t>
  </si>
  <si>
    <t>69200800-6</t>
  </si>
  <si>
    <t>LA UNION</t>
  </si>
  <si>
    <t>69200900-2</t>
  </si>
  <si>
    <t>69201000-0</t>
  </si>
  <si>
    <t>RIO BUENO</t>
  </si>
  <si>
    <t>69201100-7</t>
  </si>
  <si>
    <t>69210100-6</t>
  </si>
  <si>
    <t>69210200-2</t>
  </si>
  <si>
    <t>69210400-5</t>
  </si>
  <si>
    <t>69210600-8</t>
  </si>
  <si>
    <t>69210300-9</t>
  </si>
  <si>
    <t>RIO NEGRO</t>
  </si>
  <si>
    <t>69210500-1</t>
  </si>
  <si>
    <t>69251800-4</t>
  </si>
  <si>
    <t>69220100-0</t>
  </si>
  <si>
    <t>69252000-9</t>
  </si>
  <si>
    <t>COCHAMO</t>
  </si>
  <si>
    <t>69220200-7</t>
  </si>
  <si>
    <t>69220400-K</t>
  </si>
  <si>
    <t>69220700-9</t>
  </si>
  <si>
    <t>69220300-3</t>
  </si>
  <si>
    <t>69220500-6</t>
  </si>
  <si>
    <t>MAULLIN</t>
  </si>
  <si>
    <t>69220800-5</t>
  </si>
  <si>
    <t>69220600-2</t>
  </si>
  <si>
    <t>69230400-4</t>
  </si>
  <si>
    <t>69230500-0</t>
  </si>
  <si>
    <t>69230600-7</t>
  </si>
  <si>
    <t>QUEILEN</t>
  </si>
  <si>
    <t>69230700-3</t>
  </si>
  <si>
    <t>69230800-K</t>
  </si>
  <si>
    <t>PUQUELDON</t>
  </si>
  <si>
    <t>69230100-5</t>
  </si>
  <si>
    <t>69230200-1</t>
  </si>
  <si>
    <t>69230300-8</t>
  </si>
  <si>
    <t>69231000-4</t>
  </si>
  <si>
    <t>CURACO DE VELEZ</t>
  </si>
  <si>
    <t>69230900-6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</si>
  <si>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</si>
  <si>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</si>
  <si>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</si>
  <si>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</si>
  <si>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</si>
  <si>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</si>
  <si>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</si>
  <si>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69240100-K</t>
  </si>
  <si>
    <t>AYSEN</t>
  </si>
  <si>
    <t>69240200-6</t>
  </si>
  <si>
    <t>69253300-3</t>
  </si>
  <si>
    <t>69240400-9</t>
  </si>
  <si>
    <t>69253100-0</t>
  </si>
  <si>
    <t>RIO IBAÑEZ</t>
  </si>
  <si>
    <t>69254500-1</t>
  </si>
  <si>
    <t>69253500-6</t>
  </si>
  <si>
    <t>O'HIGGINS</t>
  </si>
  <si>
    <t>69253400-K</t>
  </si>
  <si>
    <t>69240300-2</t>
  </si>
  <si>
    <t>COYHAIQUE</t>
  </si>
  <si>
    <t>69253000-4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</si>
  <si>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</si>
  <si>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</si>
  <si>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</si>
  <si>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</si>
  <si>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</si>
  <si>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</si>
  <si>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</si>
  <si>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69250200-0</t>
  </si>
  <si>
    <t>69251200-6</t>
  </si>
  <si>
    <t>69250300-7</t>
  </si>
  <si>
    <t>69251300-2</t>
  </si>
  <si>
    <t>69251600-1</t>
  </si>
  <si>
    <t>69254400-5</t>
  </si>
  <si>
    <t>NAVARINO</t>
  </si>
  <si>
    <t>ANTARTICA</t>
  </si>
  <si>
    <t>69070100-6</t>
  </si>
  <si>
    <t>69070300-9</t>
  </si>
  <si>
    <t>69070500-1</t>
  </si>
  <si>
    <t>69070800-0</t>
  </si>
  <si>
    <t>69071000-5</t>
  </si>
  <si>
    <t>69070400-5</t>
  </si>
  <si>
    <t>69070900-7</t>
  </si>
  <si>
    <t>MAIPU</t>
  </si>
  <si>
    <t>69072000-0</t>
  </si>
  <si>
    <t>69071100-1</t>
  </si>
  <si>
    <t>69071200-8</t>
  </si>
  <si>
    <t>69071300-4</t>
  </si>
  <si>
    <t>69070200-2</t>
  </si>
  <si>
    <t>CONCHALI</t>
  </si>
  <si>
    <t>69070700-4</t>
  </si>
  <si>
    <t>69072400-6</t>
  </si>
  <si>
    <t>69070600-8</t>
  </si>
  <si>
    <t>69253700-9</t>
  </si>
  <si>
    <t>69254000-K</t>
  </si>
  <si>
    <t>PEÑALOLEN</t>
  </si>
  <si>
    <t>69253900-1</t>
  </si>
  <si>
    <t>SAN RAMON</t>
  </si>
  <si>
    <t>69253800-5</t>
  </si>
  <si>
    <t>69254100-6</t>
  </si>
  <si>
    <t>69254200-2</t>
  </si>
  <si>
    <t>69254300-9</t>
  </si>
  <si>
    <t>ESTACION CENTRAL</t>
  </si>
  <si>
    <t>69255400-0</t>
  </si>
  <si>
    <t>69254800-0</t>
  </si>
  <si>
    <t>69255600-3</t>
  </si>
  <si>
    <t>69255200-8</t>
  </si>
  <si>
    <t>69254900-7</t>
  </si>
  <si>
    <t>69254600-8</t>
  </si>
  <si>
    <t>SAN JOAQUIN</t>
  </si>
  <si>
    <t>69255100-1</t>
  </si>
  <si>
    <t>69255300-4</t>
  </si>
  <si>
    <t>69255000-5</t>
  </si>
  <si>
    <t>69255500-7</t>
  </si>
  <si>
    <t>69071500-7</t>
  </si>
  <si>
    <t>69071400-0</t>
  </si>
  <si>
    <t>69071600-3</t>
  </si>
  <si>
    <t>TIL-TIL</t>
  </si>
  <si>
    <t>69072100-7</t>
  </si>
  <si>
    <t>69072200-3</t>
  </si>
  <si>
    <t>69072300-K</t>
  </si>
  <si>
    <t>SAN JOSE DE MAIPO</t>
  </si>
  <si>
    <t>69072700-5</t>
  </si>
  <si>
    <t>69072800-1</t>
  </si>
  <si>
    <t>69072500-2</t>
  </si>
  <si>
    <t>69072600-9</t>
  </si>
  <si>
    <t>69071800-6</t>
  </si>
  <si>
    <t>69071900-2</t>
  </si>
  <si>
    <t>69073000-6</t>
  </si>
  <si>
    <t>69071700-K</t>
  </si>
  <si>
    <t>69261400-3</t>
  </si>
  <si>
    <t>69072900-8</t>
  </si>
  <si>
    <t>69073300-5</t>
  </si>
  <si>
    <t>MARIA PINTO</t>
  </si>
  <si>
    <t>69073900-3</t>
  </si>
  <si>
    <t>CURACAVI</t>
  </si>
  <si>
    <t>69073100-2</t>
  </si>
  <si>
    <t>69073200-9</t>
  </si>
  <si>
    <t>ALHUE</t>
  </si>
  <si>
    <t>NOMBRE COMUNA</t>
  </si>
  <si>
    <t>CÓDIGO</t>
  </si>
  <si>
    <t>Educación</t>
  </si>
  <si>
    <t>Salud</t>
  </si>
  <si>
    <t>Cementerio</t>
  </si>
  <si>
    <t>Menores</t>
  </si>
  <si>
    <t xml:space="preserve">Totales 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</si>
  <si>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</si>
  <si>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</si>
  <si>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</si>
  <si>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</si>
  <si>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</si>
  <si>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</si>
  <si>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</si>
  <si>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</si>
  <si>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</si>
  <si>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</si>
  <si>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</si>
  <si>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</si>
  <si>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</si>
  <si>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</si>
  <si>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</si>
  <si>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</si>
  <si>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</si>
  <si>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</si>
  <si>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</si>
  <si>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</si>
  <si>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</si>
  <si>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</si>
  <si>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</si>
  <si>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</si>
  <si>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</si>
  <si>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</si>
  <si>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</si>
  <si>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</si>
  <si>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</si>
  <si>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</si>
  <si>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</si>
  <si>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</si>
  <si>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</si>
  <si>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</si>
  <si>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</si>
  <si>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</si>
  <si>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</si>
  <si>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</si>
  <si>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</si>
  <si>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</si>
  <si>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</si>
  <si>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</si>
  <si>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</si>
  <si>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</si>
  <si>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</si>
  <si>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</si>
  <si>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</si>
  <si>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</si>
  <si>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</si>
  <si>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</si>
  <si>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</si>
  <si>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</si>
  <si>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</si>
  <si>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</si>
  <si>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</si>
  <si>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</si>
  <si>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</si>
  <si>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</si>
  <si>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</si>
  <si>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</si>
  <si>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</si>
  <si>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</si>
  <si>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</si>
  <si>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</si>
  <si>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</si>
  <si>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</si>
  <si>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</si>
  <si>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</si>
  <si>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</si>
  <si>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</si>
  <si>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</si>
  <si>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</si>
  <si>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</si>
  <si>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</si>
  <si>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</si>
  <si>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</si>
  <si>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</si>
  <si>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</si>
  <si>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</si>
  <si>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</si>
  <si>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</si>
  <si>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</si>
  <si>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</si>
  <si>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</si>
  <si>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</si>
  <si>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</si>
  <si>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</si>
  <si>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</si>
  <si>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</si>
  <si>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</si>
  <si>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</si>
  <si>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</si>
  <si>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MUNICIPAL</t>
  </si>
  <si>
    <t>Conara</t>
  </si>
  <si>
    <t>Presidencial</t>
  </si>
  <si>
    <t>Nombre</t>
  </si>
  <si>
    <t>EDUCACIÓN</t>
  </si>
  <si>
    <t>SALUD</t>
  </si>
  <si>
    <t>CEMENTERIO</t>
  </si>
  <si>
    <t>MENORES</t>
  </si>
  <si>
    <t>Pers. Remun Liq. &lt;= a $857.000.- Noviembre</t>
  </si>
  <si>
    <t>Monto Aguinaldo $190.000.-</t>
  </si>
  <si>
    <t>Pers. Remun Liq. &gt; a $857.000.- y Rem Bruta &lt;=  $3.125.052.-</t>
  </si>
  <si>
    <t>Monto Aguinaldo $95.000.-</t>
  </si>
  <si>
    <t>Resumen Transferencias Bono Especial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</si>
</sst>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Verdana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3" fontId="0" fillId="0" borderId="2" xfId="0" applyNumberFormat="1" applyBorder="1"/>
    <xf numFmtId="0" fontId="0" fillId="0" borderId="2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0" fontId="0" fillId="0" borderId="2" xfId="0" applyBorder="1" applyAlignment="1">
      <alignment vertical="center" wrapText="1"/>
    </xf>
    <xf numFmtId="0" fontId="0" fillId="0" borderId="23" xfId="0" applyBorder="1"/>
    <xf numFmtId="3" fontId="0" fillId="0" borderId="24" xfId="0" applyNumberFormat="1" applyBorder="1"/>
    <xf numFmtId="3" fontId="0" fillId="0" borderId="25" xfId="0" applyNumberFormat="1" applyBorder="1" applyAlignment="1">
      <alignment vertical="center"/>
    </xf>
    <xf numFmtId="49" fontId="0" fillId="0" borderId="16" xfId="0" applyNumberFormat="1" applyBorder="1"/>
    <xf numFmtId="49" fontId="0" fillId="0" borderId="1" xfId="0" applyNumberFormat="1" applyBorder="1"/>
    <xf numFmtId="49" fontId="0" fillId="0" borderId="8" xfId="0" applyNumberFormat="1" applyBorder="1"/>
    <xf numFmtId="0" fontId="2" fillId="0" borderId="0" xfId="0" applyFont="1"/>
    <xf numFmtId="0" fontId="4" fillId="3" borderId="9" xfId="3" applyFont="1" applyFill="1" applyBorder="1" applyAlignment="1">
      <alignment wrapText="1"/>
    </xf>
    <xf numFmtId="0" fontId="4" fillId="3" borderId="10" xfId="3" applyFont="1" applyFill="1" applyBorder="1" applyAlignment="1">
      <alignment wrapText="1"/>
    </xf>
    <xf numFmtId="0" fontId="6" fillId="0" borderId="26" xfId="3" applyFont="1" applyBorder="1" applyAlignment="1">
      <alignment horizontal="center" vertical="center" wrapText="1"/>
    </xf>
    <xf numFmtId="0" fontId="6" fillId="0" borderId="27" xfId="3" applyFont="1" applyBorder="1" applyAlignment="1">
      <alignment horizontal="center" vertical="center" wrapText="1"/>
    </xf>
    <xf numFmtId="0" fontId="6" fillId="0" borderId="28" xfId="3" applyFont="1" applyBorder="1" applyAlignment="1">
      <alignment horizontal="center" vertical="center" wrapText="1"/>
    </xf>
    <xf numFmtId="0" fontId="6" fillId="0" borderId="29" xfId="3" applyFont="1" applyBorder="1" applyAlignment="1">
      <alignment horizontal="center" vertical="center" wrapText="1"/>
    </xf>
    <xf numFmtId="0" fontId="6" fillId="0" borderId="30" xfId="3" applyFont="1" applyBorder="1" applyAlignment="1">
      <alignment horizontal="center" vertical="center" wrapText="1"/>
    </xf>
    <xf numFmtId="164" fontId="2" fillId="0" borderId="0" xfId="1" applyNumberFormat="1" applyFont="1"/>
    <xf numFmtId="41" fontId="0" fillId="0" borderId="2" xfId="2" applyFont="1" applyBorder="1" applyAlignment="1">
      <alignment horizontal="center" vertical="center"/>
    </xf>
    <xf numFmtId="1" fontId="0" fillId="0" borderId="31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6" xfId="0" applyNumberFormat="1" applyBorder="1"/>
    <xf numFmtId="1" fontId="0" fillId="0" borderId="1" xfId="0" applyNumberFormat="1" applyBorder="1"/>
    <xf numFmtId="1" fontId="0" fillId="0" borderId="32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33" xfId="0" applyNumberFormat="1" applyBorder="1"/>
    <xf numFmtId="1" fontId="0" fillId="0" borderId="10" xfId="0" applyNumberFormat="1" applyBorder="1" applyAlignment="1">
      <alignment horizontal="center"/>
    </xf>
    <xf numFmtId="164" fontId="2" fillId="0" borderId="0" xfId="0" applyNumberFormat="1" applyFont="1"/>
    <xf numFmtId="3" fontId="0" fillId="0" borderId="34" xfId="0" applyNumberFormat="1" applyBorder="1"/>
    <xf numFmtId="3" fontId="0" fillId="0" borderId="1" xfId="0" applyNumberFormat="1" applyBorder="1"/>
    <xf numFmtId="0" fontId="2" fillId="0" borderId="1" xfId="0" applyFont="1" applyBorder="1"/>
    <xf numFmtId="164" fontId="2" fillId="0" borderId="1" xfId="1" applyNumberFormat="1" applyFont="1" applyBorder="1"/>
    <xf numFmtId="0" fontId="5" fillId="0" borderId="1" xfId="0" applyFont="1" applyBorder="1"/>
    <xf numFmtId="0" fontId="5" fillId="0" borderId="18" xfId="0" applyFont="1" applyBorder="1"/>
    <xf numFmtId="164" fontId="2" fillId="0" borderId="34" xfId="1" applyNumberFormat="1" applyFont="1" applyBorder="1"/>
    <xf numFmtId="0" fontId="0" fillId="0" borderId="18" xfId="0" applyBorder="1"/>
    <xf numFmtId="0" fontId="0" fillId="0" borderId="35" xfId="0" applyBorder="1"/>
    <xf numFmtId="0" fontId="0" fillId="0" borderId="36" xfId="0" applyBorder="1"/>
    <xf numFmtId="0" fontId="0" fillId="0" borderId="35" xfId="0" applyBorder="1" applyAlignment="1">
      <alignment horizontal="centerContinuous"/>
    </xf>
    <xf numFmtId="0" fontId="0" fillId="0" borderId="36" xfId="0" applyBorder="1" applyAlignment="1">
      <alignment horizontal="centerContinuous"/>
    </xf>
    <xf numFmtId="0" fontId="7" fillId="0" borderId="18" xfId="0" applyFont="1" applyBorder="1" applyAlignment="1">
      <alignment horizontal="centerContinuous"/>
    </xf>
    <xf numFmtId="0" fontId="8" fillId="0" borderId="1" xfId="0" applyFont="1" applyBorder="1"/>
    <xf numFmtId="0" fontId="4" fillId="2" borderId="9" xfId="3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10" xfId="3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4"/>
  <sheetViews>
    <sheetView workbookViewId="0">
      <selection activeCell="D325" sqref="D325"/>
    </sheetView>
  </sheetViews>
  <sheetFormatPr baseColWidth="10" defaultRowHeight="15" x14ac:dyDescent="0.25"/>
  <cols>
    <col min="2" max="2" width="19.42578125" style="22" bestFit="1" customWidth="1"/>
    <col min="3" max="3" width="23" style="22" bestFit="1" customWidth="1"/>
    <col min="4" max="4" width="11.7109375" style="22" bestFit="1" customWidth="1"/>
    <col min="5" max="5" width="14.85546875" style="22" bestFit="1" customWidth="1"/>
    <col min="6" max="6" width="14.28515625" style="22" customWidth="1"/>
    <col min="7" max="7" width="14.7109375" style="22" bestFit="1" customWidth="1"/>
    <col min="8" max="8" width="11.7109375" style="22" bestFit="1" customWidth="1"/>
    <col min="9" max="9" width="16.5703125" style="22" bestFit="1" customWidth="1"/>
    <col min="10" max="10" width="11.7109375" style="22" bestFit="1" customWidth="1"/>
    <col min="11" max="11" width="16.5703125" style="22" bestFit="1" customWidth="1"/>
    <col min="12" max="12" width="11.7109375" style="22" bestFit="1" customWidth="1"/>
    <col min="13" max="13" width="16.5703125" style="22" bestFit="1" customWidth="1"/>
    <col min="14" max="14" width="11.7109375" style="22" bestFit="1" customWidth="1"/>
    <col min="15" max="15" width="16.5703125" style="22" bestFit="1" customWidth="1"/>
    <col min="16" max="16" width="11.7109375" style="22" bestFit="1" customWidth="1"/>
    <col min="17" max="17" width="14.85546875" style="22" bestFit="1" customWidth="1"/>
    <col min="18" max="18" width="11.7109375" style="22" bestFit="1" customWidth="1"/>
    <col min="19" max="19" width="14" style="22" bestFit="1" customWidth="1"/>
    <col min="20" max="20" width="11.7109375" style="22" bestFit="1" customWidth="1"/>
    <col min="21" max="21" width="16.5703125" style="22" bestFit="1" customWidth="1"/>
    <col min="22" max="22" width="11.7109375" style="22" bestFit="1" customWidth="1"/>
    <col min="23" max="23" width="15.85546875" style="22" bestFit="1" customWidth="1"/>
    <col min="24" max="24" width="11.5703125" bestFit="1" customWidth="1"/>
    <col min="25" max="25" width="17.5703125" bestFit="1" customWidth="1"/>
  </cols>
  <sheetData>
    <row r="1" spans="1:25" ht="15.75" thickBot="1" x14ac:dyDescent="0.3">
      <c r="A1">
        <v>1</v>
      </c>
      <c r="B1" s="22">
        <v>2</v>
      </c>
      <c r="C1" s="22">
        <v>3</v>
      </c>
      <c r="D1" s="22">
        <v>4</v>
      </c>
      <c r="E1" s="22">
        <v>5</v>
      </c>
      <c r="F1" s="22">
        <v>6</v>
      </c>
      <c r="G1" s="22">
        <v>7</v>
      </c>
      <c r="H1" s="22">
        <v>8</v>
      </c>
      <c r="I1" s="22">
        <v>9</v>
      </c>
      <c r="J1" s="22">
        <v>10</v>
      </c>
      <c r="K1" s="22">
        <v>11</v>
      </c>
      <c r="L1" s="22">
        <v>12</v>
      </c>
      <c r="M1" s="22">
        <v>13</v>
      </c>
      <c r="N1" s="22">
        <v>14</v>
      </c>
      <c r="O1" s="22">
        <v>15</v>
      </c>
      <c r="P1" s="22">
        <v>16</v>
      </c>
      <c r="Q1" s="22">
        <v>17</v>
      </c>
      <c r="R1" s="22">
        <v>18</v>
      </c>
      <c r="S1" s="22">
        <v>19</v>
      </c>
      <c r="T1" s="22">
        <v>20</v>
      </c>
      <c r="U1" s="22">
        <v>21</v>
      </c>
      <c r="V1" s="22">
        <v>22</v>
      </c>
      <c r="W1" s="22">
        <v>23</v>
      </c>
      <c r="X1" s="22">
        <v>24</v>
      </c>
      <c r="Y1" s="22">
        <v>25</v>
      </c>
    </row>
    <row r="2" spans="1:25" ht="15.75" customHeight="1" thickBot="1" x14ac:dyDescent="0.3">
      <c r="D2" s="57" t="s">
        <v>795</v>
      </c>
      <c r="E2" s="58"/>
      <c r="F2" s="58"/>
      <c r="G2" s="59"/>
      <c r="H2" s="57" t="s">
        <v>698</v>
      </c>
      <c r="I2" s="58"/>
      <c r="J2" s="58"/>
      <c r="K2" s="59"/>
      <c r="L2" s="57" t="s">
        <v>699</v>
      </c>
      <c r="M2" s="58"/>
      <c r="N2" s="58"/>
      <c r="O2" s="59"/>
      <c r="P2" s="57" t="s">
        <v>700</v>
      </c>
      <c r="Q2" s="58"/>
      <c r="R2" s="58"/>
      <c r="S2" s="59"/>
      <c r="T2" s="57" t="s">
        <v>701</v>
      </c>
      <c r="U2" s="58"/>
      <c r="V2" s="58"/>
      <c r="W2" s="59"/>
      <c r="X2" s="23" t="s">
        <v>702</v>
      </c>
      <c r="Y2" s="24"/>
    </row>
    <row r="3" spans="1:25" ht="102.75" thickBot="1" x14ac:dyDescent="0.3">
      <c r="A3" s="6" t="s">
        <v>796</v>
      </c>
      <c r="B3" s="47" t="s">
        <v>797</v>
      </c>
      <c r="C3" s="48" t="s">
        <v>798</v>
      </c>
      <c r="D3" s="25" t="s">
        <v>803</v>
      </c>
      <c r="E3" s="26" t="s">
        <v>804</v>
      </c>
      <c r="F3" s="26" t="s">
        <v>805</v>
      </c>
      <c r="G3" s="27" t="s">
        <v>806</v>
      </c>
      <c r="H3" s="25" t="s">
        <v>803</v>
      </c>
      <c r="I3" s="26" t="s">
        <v>804</v>
      </c>
      <c r="J3" s="26" t="s">
        <v>805</v>
      </c>
      <c r="K3" s="27" t="s">
        <v>806</v>
      </c>
      <c r="L3" s="25" t="s">
        <v>803</v>
      </c>
      <c r="M3" s="26" t="s">
        <v>804</v>
      </c>
      <c r="N3" s="26" t="s">
        <v>805</v>
      </c>
      <c r="O3" s="27" t="s">
        <v>806</v>
      </c>
      <c r="P3" s="25" t="s">
        <v>803</v>
      </c>
      <c r="Q3" s="26" t="s">
        <v>804</v>
      </c>
      <c r="R3" s="26" t="s">
        <v>805</v>
      </c>
      <c r="S3" s="27" t="s">
        <v>806</v>
      </c>
      <c r="T3" s="25" t="s">
        <v>803</v>
      </c>
      <c r="U3" s="26" t="s">
        <v>804</v>
      </c>
      <c r="V3" s="26" t="s">
        <v>805</v>
      </c>
      <c r="W3" s="27" t="s">
        <v>806</v>
      </c>
      <c r="X3" s="28" t="s">
        <v>703</v>
      </c>
      <c r="Y3" s="29" t="s">
        <v>704</v>
      </c>
    </row>
    <row r="4" spans="1:25" x14ac:dyDescent="0.25">
      <c r="A4" s="45">
        <v>1101</v>
      </c>
      <c r="B4" s="45">
        <v>15101</v>
      </c>
      <c r="C4" s="45" t="s">
        <v>221</v>
      </c>
      <c r="D4" s="49">
        <v>425</v>
      </c>
      <c r="E4" s="49">
        <v>80750000</v>
      </c>
      <c r="F4" s="49">
        <v>323</v>
      </c>
      <c r="G4" s="49">
        <v>30685000</v>
      </c>
      <c r="H4" s="49">
        <v>0</v>
      </c>
      <c r="I4" s="49">
        <v>0</v>
      </c>
      <c r="J4" s="49">
        <v>0</v>
      </c>
      <c r="K4" s="49">
        <v>0</v>
      </c>
      <c r="L4" s="49">
        <v>624</v>
      </c>
      <c r="M4" s="49">
        <v>118560000</v>
      </c>
      <c r="N4" s="49">
        <v>591</v>
      </c>
      <c r="O4" s="49">
        <v>56145000</v>
      </c>
      <c r="P4" s="49">
        <v>28</v>
      </c>
      <c r="Q4" s="49">
        <v>5320000</v>
      </c>
      <c r="R4" s="49">
        <v>7</v>
      </c>
      <c r="S4" s="49">
        <v>665000</v>
      </c>
      <c r="T4" s="49">
        <v>0</v>
      </c>
      <c r="U4" s="49">
        <v>0</v>
      </c>
      <c r="V4" s="49">
        <v>0</v>
      </c>
      <c r="W4" s="49">
        <v>0</v>
      </c>
      <c r="X4" s="43">
        <f>D4+F4+H4+J4+L4+N4+P4+R4+T4+V4</f>
        <v>1998</v>
      </c>
      <c r="Y4" s="43">
        <f>E4+G4+I4+K4+M4+O4+Q4+S4+U4+W4</f>
        <v>292125000</v>
      </c>
    </row>
    <row r="5" spans="1:25" x14ac:dyDescent="0.25">
      <c r="A5" s="45">
        <v>1106</v>
      </c>
      <c r="B5" s="45">
        <v>15102</v>
      </c>
      <c r="C5" s="45" t="s">
        <v>222</v>
      </c>
      <c r="D5" s="46">
        <v>7</v>
      </c>
      <c r="E5" s="46">
        <v>1330000</v>
      </c>
      <c r="F5" s="46">
        <v>11</v>
      </c>
      <c r="G5" s="46">
        <v>1045000</v>
      </c>
      <c r="H5" s="46">
        <v>0</v>
      </c>
      <c r="I5" s="46">
        <v>0</v>
      </c>
      <c r="J5" s="46">
        <v>0</v>
      </c>
      <c r="K5" s="46">
        <v>0</v>
      </c>
      <c r="L5" s="46">
        <v>3</v>
      </c>
      <c r="M5" s="46">
        <v>570000</v>
      </c>
      <c r="N5" s="46">
        <v>2</v>
      </c>
      <c r="O5" s="46">
        <v>190000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4">
        <f>D5+F5+H5+J5+L5+N5+P5+R5+T5+V5</f>
        <v>23</v>
      </c>
      <c r="Y5" s="44">
        <f>E5+G5+I5+K5+M5+O5+Q5+S5+U5+W5</f>
        <v>3135000</v>
      </c>
    </row>
    <row r="6" spans="1:25" x14ac:dyDescent="0.25">
      <c r="A6" s="45">
        <v>1201</v>
      </c>
      <c r="B6" s="45">
        <v>1101</v>
      </c>
      <c r="C6" s="45" t="s">
        <v>223</v>
      </c>
      <c r="D6" s="46">
        <v>159</v>
      </c>
      <c r="E6" s="46">
        <v>30210000</v>
      </c>
      <c r="F6" s="46">
        <v>234</v>
      </c>
      <c r="G6" s="46">
        <v>22230000</v>
      </c>
      <c r="H6" s="46">
        <v>1546</v>
      </c>
      <c r="I6" s="46">
        <v>293740000</v>
      </c>
      <c r="J6" s="46">
        <v>944</v>
      </c>
      <c r="K6" s="46">
        <v>89680000</v>
      </c>
      <c r="L6" s="46">
        <v>580</v>
      </c>
      <c r="M6" s="46">
        <v>110200000</v>
      </c>
      <c r="N6" s="46">
        <v>412</v>
      </c>
      <c r="O6" s="46">
        <v>39140000</v>
      </c>
      <c r="P6" s="46">
        <v>47</v>
      </c>
      <c r="Q6" s="46">
        <v>8930000</v>
      </c>
      <c r="R6" s="46">
        <v>1</v>
      </c>
      <c r="S6" s="46">
        <v>95000</v>
      </c>
      <c r="T6" s="46">
        <v>0</v>
      </c>
      <c r="U6" s="46">
        <v>0</v>
      </c>
      <c r="V6" s="46">
        <v>0</v>
      </c>
      <c r="W6" s="46">
        <v>0</v>
      </c>
      <c r="X6" s="44">
        <f t="shared" ref="X6:X69" si="0">D6+F6+H6+J6+L6+N6+P6+R6+T6+V6</f>
        <v>3923</v>
      </c>
      <c r="Y6" s="44">
        <f t="shared" ref="Y6:Y69" si="1">E6+G6+I6+K6+M6+O6+Q6+S6+U6+W6</f>
        <v>594225000</v>
      </c>
    </row>
    <row r="7" spans="1:25" x14ac:dyDescent="0.25">
      <c r="A7" s="45">
        <v>1203</v>
      </c>
      <c r="B7" s="45">
        <v>1405</v>
      </c>
      <c r="C7" s="45" t="s">
        <v>224</v>
      </c>
      <c r="D7" s="46">
        <v>5</v>
      </c>
      <c r="E7" s="46">
        <v>950000</v>
      </c>
      <c r="F7" s="46">
        <v>23</v>
      </c>
      <c r="G7" s="46">
        <v>2185000</v>
      </c>
      <c r="H7" s="46">
        <v>203</v>
      </c>
      <c r="I7" s="46">
        <v>38570000</v>
      </c>
      <c r="J7" s="46">
        <v>203</v>
      </c>
      <c r="K7" s="46">
        <v>19285000</v>
      </c>
      <c r="L7" s="46">
        <v>60</v>
      </c>
      <c r="M7" s="46">
        <v>11400000</v>
      </c>
      <c r="N7" s="46">
        <v>38</v>
      </c>
      <c r="O7" s="46">
        <v>3610000</v>
      </c>
      <c r="P7" s="46">
        <v>0</v>
      </c>
      <c r="Q7" s="46">
        <v>0</v>
      </c>
      <c r="R7" s="46">
        <v>0</v>
      </c>
      <c r="S7" s="46">
        <v>0</v>
      </c>
      <c r="T7" s="46">
        <v>29</v>
      </c>
      <c r="U7" s="46">
        <v>5510000</v>
      </c>
      <c r="V7" s="46">
        <v>2</v>
      </c>
      <c r="W7" s="46">
        <v>190000</v>
      </c>
      <c r="X7" s="44">
        <f t="shared" si="0"/>
        <v>563</v>
      </c>
      <c r="Y7" s="44">
        <f t="shared" si="1"/>
        <v>81700000</v>
      </c>
    </row>
    <row r="8" spans="1:25" x14ac:dyDescent="0.25">
      <c r="A8" s="45">
        <v>1204</v>
      </c>
      <c r="B8" s="45">
        <v>1401</v>
      </c>
      <c r="C8" s="45" t="s">
        <v>225</v>
      </c>
      <c r="D8" s="46">
        <v>0</v>
      </c>
      <c r="E8" s="46">
        <v>0</v>
      </c>
      <c r="F8" s="46">
        <v>0</v>
      </c>
      <c r="G8" s="46">
        <v>0</v>
      </c>
      <c r="H8" s="46">
        <v>276</v>
      </c>
      <c r="I8" s="46">
        <v>52440000</v>
      </c>
      <c r="J8" s="46">
        <v>331</v>
      </c>
      <c r="K8" s="46">
        <v>31445000</v>
      </c>
      <c r="L8" s="46">
        <v>101</v>
      </c>
      <c r="M8" s="46">
        <v>19190000</v>
      </c>
      <c r="N8" s="46">
        <v>89</v>
      </c>
      <c r="O8" s="46">
        <v>8455000</v>
      </c>
      <c r="P8" s="46">
        <v>4</v>
      </c>
      <c r="Q8" s="46">
        <v>760000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4">
        <f t="shared" si="0"/>
        <v>801</v>
      </c>
      <c r="Y8" s="44">
        <f t="shared" si="1"/>
        <v>112290000</v>
      </c>
    </row>
    <row r="9" spans="1:25" x14ac:dyDescent="0.25">
      <c r="A9" s="45">
        <v>1206</v>
      </c>
      <c r="B9" s="45">
        <v>1404</v>
      </c>
      <c r="C9" s="45" t="s">
        <v>226</v>
      </c>
      <c r="D9" s="46">
        <v>10</v>
      </c>
      <c r="E9" s="46">
        <v>1900000</v>
      </c>
      <c r="F9" s="46">
        <v>16</v>
      </c>
      <c r="G9" s="46">
        <v>1520000</v>
      </c>
      <c r="H9" s="46">
        <v>58</v>
      </c>
      <c r="I9" s="46">
        <v>11020000</v>
      </c>
      <c r="J9" s="46">
        <v>107</v>
      </c>
      <c r="K9" s="46">
        <v>10165000</v>
      </c>
      <c r="L9" s="46">
        <v>28</v>
      </c>
      <c r="M9" s="46">
        <v>5320000</v>
      </c>
      <c r="N9" s="46">
        <v>19</v>
      </c>
      <c r="O9" s="46">
        <v>1805000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4">
        <f t="shared" si="0"/>
        <v>238</v>
      </c>
      <c r="Y9" s="44">
        <f t="shared" si="1"/>
        <v>31730000</v>
      </c>
    </row>
    <row r="10" spans="1:25" x14ac:dyDescent="0.25">
      <c r="A10" s="45">
        <v>1208</v>
      </c>
      <c r="B10" s="45">
        <v>1402</v>
      </c>
      <c r="C10" s="45" t="s">
        <v>227</v>
      </c>
      <c r="D10" s="46">
        <v>0</v>
      </c>
      <c r="E10" s="46">
        <v>0</v>
      </c>
      <c r="F10" s="46">
        <v>0</v>
      </c>
      <c r="G10" s="46">
        <v>0</v>
      </c>
      <c r="H10" s="46">
        <v>19</v>
      </c>
      <c r="I10" s="46">
        <v>3610000</v>
      </c>
      <c r="J10" s="46">
        <v>40</v>
      </c>
      <c r="K10" s="46">
        <v>3800000</v>
      </c>
      <c r="L10" s="46">
        <v>8</v>
      </c>
      <c r="M10" s="46">
        <v>1520000</v>
      </c>
      <c r="N10" s="46">
        <v>5</v>
      </c>
      <c r="O10" s="46">
        <v>475000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4">
        <f t="shared" si="0"/>
        <v>72</v>
      </c>
      <c r="Y10" s="44">
        <f t="shared" si="1"/>
        <v>9405000</v>
      </c>
    </row>
    <row r="11" spans="1:25" x14ac:dyDescent="0.25">
      <c r="A11" s="45">
        <v>1210</v>
      </c>
      <c r="B11" s="45">
        <v>1403</v>
      </c>
      <c r="C11" s="45" t="s">
        <v>228</v>
      </c>
      <c r="D11" s="46">
        <v>2</v>
      </c>
      <c r="E11" s="46">
        <v>380000</v>
      </c>
      <c r="F11" s="46">
        <v>21</v>
      </c>
      <c r="G11" s="46">
        <v>1995000</v>
      </c>
      <c r="H11" s="46">
        <v>14</v>
      </c>
      <c r="I11" s="46">
        <v>2660000</v>
      </c>
      <c r="J11" s="46">
        <v>39</v>
      </c>
      <c r="K11" s="46">
        <v>3705000</v>
      </c>
      <c r="L11" s="46">
        <v>8</v>
      </c>
      <c r="M11" s="46">
        <v>1520000</v>
      </c>
      <c r="N11" s="46">
        <v>6</v>
      </c>
      <c r="O11" s="46">
        <v>570000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4">
        <f t="shared" si="0"/>
        <v>90</v>
      </c>
      <c r="Y11" s="44">
        <f t="shared" si="1"/>
        <v>10830000</v>
      </c>
    </row>
    <row r="12" spans="1:25" x14ac:dyDescent="0.25">
      <c r="A12" s="45">
        <v>1211</v>
      </c>
      <c r="B12" s="45">
        <v>1107</v>
      </c>
      <c r="C12" s="45" t="s">
        <v>229</v>
      </c>
      <c r="D12" s="46">
        <v>45</v>
      </c>
      <c r="E12" s="46">
        <v>8550000</v>
      </c>
      <c r="F12" s="46">
        <v>77</v>
      </c>
      <c r="G12" s="46">
        <v>7315000</v>
      </c>
      <c r="H12" s="46">
        <v>358</v>
      </c>
      <c r="I12" s="46">
        <v>68020000</v>
      </c>
      <c r="J12" s="46">
        <v>216</v>
      </c>
      <c r="K12" s="46">
        <v>20520000</v>
      </c>
      <c r="L12" s="46">
        <v>341</v>
      </c>
      <c r="M12" s="46">
        <v>64790000</v>
      </c>
      <c r="N12" s="46">
        <v>228</v>
      </c>
      <c r="O12" s="46">
        <v>21660000</v>
      </c>
      <c r="P12" s="46">
        <v>12</v>
      </c>
      <c r="Q12" s="46">
        <v>2280000</v>
      </c>
      <c r="R12" s="46">
        <v>1</v>
      </c>
      <c r="S12" s="46">
        <v>95000</v>
      </c>
      <c r="T12" s="46">
        <v>0</v>
      </c>
      <c r="U12" s="46">
        <v>0</v>
      </c>
      <c r="V12" s="46">
        <v>0</v>
      </c>
      <c r="W12" s="46">
        <v>0</v>
      </c>
      <c r="X12" s="44">
        <f t="shared" si="0"/>
        <v>1278</v>
      </c>
      <c r="Y12" s="44">
        <f t="shared" si="1"/>
        <v>193230000</v>
      </c>
    </row>
    <row r="13" spans="1:25" x14ac:dyDescent="0.25">
      <c r="A13" s="45">
        <v>1301</v>
      </c>
      <c r="B13" s="45">
        <v>15201</v>
      </c>
      <c r="C13" s="45" t="s">
        <v>230</v>
      </c>
      <c r="D13" s="46">
        <v>14</v>
      </c>
      <c r="E13" s="46">
        <v>2660000</v>
      </c>
      <c r="F13" s="46">
        <v>13</v>
      </c>
      <c r="G13" s="46">
        <v>1235000</v>
      </c>
      <c r="H13" s="46">
        <v>0</v>
      </c>
      <c r="I13" s="46">
        <v>0</v>
      </c>
      <c r="J13" s="46">
        <v>0</v>
      </c>
      <c r="K13" s="46">
        <v>0</v>
      </c>
      <c r="L13" s="46">
        <v>7</v>
      </c>
      <c r="M13" s="46">
        <v>1330000</v>
      </c>
      <c r="N13" s="46">
        <v>17</v>
      </c>
      <c r="O13" s="46">
        <v>1615000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4">
        <f t="shared" si="0"/>
        <v>51</v>
      </c>
      <c r="Y13" s="44">
        <f t="shared" si="1"/>
        <v>6840000</v>
      </c>
    </row>
    <row r="14" spans="1:25" x14ac:dyDescent="0.25">
      <c r="A14" s="45">
        <v>1302</v>
      </c>
      <c r="B14" s="45">
        <v>15202</v>
      </c>
      <c r="C14" s="45" t="s">
        <v>705</v>
      </c>
      <c r="D14" s="46">
        <v>5</v>
      </c>
      <c r="E14" s="46">
        <v>950000</v>
      </c>
      <c r="F14" s="46">
        <v>12</v>
      </c>
      <c r="G14" s="46">
        <v>1140000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4">
        <f t="shared" si="0"/>
        <v>17</v>
      </c>
      <c r="Y14" s="44">
        <f t="shared" si="1"/>
        <v>2090000</v>
      </c>
    </row>
    <row r="15" spans="1:25" x14ac:dyDescent="0.25">
      <c r="A15" s="45">
        <v>2101</v>
      </c>
      <c r="B15" s="45">
        <v>2301</v>
      </c>
      <c r="C15" s="45" t="s">
        <v>231</v>
      </c>
      <c r="D15" s="46">
        <v>47</v>
      </c>
      <c r="E15" s="46">
        <v>8930000</v>
      </c>
      <c r="F15" s="46">
        <v>60</v>
      </c>
      <c r="G15" s="46">
        <v>5700000</v>
      </c>
      <c r="H15" s="46">
        <v>413</v>
      </c>
      <c r="I15" s="46">
        <v>78470000</v>
      </c>
      <c r="J15" s="46">
        <v>438</v>
      </c>
      <c r="K15" s="46">
        <v>41610000</v>
      </c>
      <c r="L15" s="46">
        <v>0</v>
      </c>
      <c r="M15" s="46">
        <v>0</v>
      </c>
      <c r="N15" s="46">
        <v>0</v>
      </c>
      <c r="O15" s="46">
        <v>0</v>
      </c>
      <c r="P15" s="46">
        <v>6</v>
      </c>
      <c r="Q15" s="46">
        <v>1140000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4">
        <f t="shared" si="0"/>
        <v>964</v>
      </c>
      <c r="Y15" s="44">
        <f t="shared" si="1"/>
        <v>135850000</v>
      </c>
    </row>
    <row r="16" spans="1:25" x14ac:dyDescent="0.25">
      <c r="A16" s="45">
        <v>2103</v>
      </c>
      <c r="B16" s="45">
        <v>2302</v>
      </c>
      <c r="C16" s="45" t="s">
        <v>706</v>
      </c>
      <c r="D16" s="46">
        <v>31</v>
      </c>
      <c r="E16" s="46">
        <v>5890000</v>
      </c>
      <c r="F16" s="46">
        <v>29</v>
      </c>
      <c r="G16" s="46">
        <v>2755000</v>
      </c>
      <c r="H16" s="46">
        <v>126</v>
      </c>
      <c r="I16" s="46">
        <v>23940000</v>
      </c>
      <c r="J16" s="46">
        <v>80</v>
      </c>
      <c r="K16" s="46">
        <v>7600000</v>
      </c>
      <c r="L16" s="46">
        <v>22</v>
      </c>
      <c r="M16" s="46">
        <v>4180000</v>
      </c>
      <c r="N16" s="46">
        <v>16</v>
      </c>
      <c r="O16" s="46">
        <v>1520000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4">
        <f t="shared" si="0"/>
        <v>304</v>
      </c>
      <c r="Y16" s="44">
        <f t="shared" si="1"/>
        <v>45885000</v>
      </c>
    </row>
    <row r="17" spans="1:25" x14ac:dyDescent="0.25">
      <c r="A17" s="45">
        <v>2201</v>
      </c>
      <c r="B17" s="45">
        <v>2101</v>
      </c>
      <c r="C17" s="45" t="s">
        <v>232</v>
      </c>
      <c r="D17" s="46">
        <v>262</v>
      </c>
      <c r="E17" s="46">
        <v>49780000</v>
      </c>
      <c r="F17" s="46">
        <v>252</v>
      </c>
      <c r="G17" s="46">
        <v>23940000</v>
      </c>
      <c r="H17" s="46">
        <v>2570</v>
      </c>
      <c r="I17" s="46">
        <v>488300000</v>
      </c>
      <c r="J17" s="46">
        <v>2905</v>
      </c>
      <c r="K17" s="46">
        <v>275975000</v>
      </c>
      <c r="L17" s="46">
        <v>365</v>
      </c>
      <c r="M17" s="46">
        <v>69350000</v>
      </c>
      <c r="N17" s="46">
        <v>675</v>
      </c>
      <c r="O17" s="46">
        <v>64125000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4">
        <f t="shared" si="0"/>
        <v>7029</v>
      </c>
      <c r="Y17" s="44">
        <f t="shared" si="1"/>
        <v>971470000</v>
      </c>
    </row>
    <row r="18" spans="1:25" x14ac:dyDescent="0.25">
      <c r="A18" s="45">
        <v>2202</v>
      </c>
      <c r="B18" s="45">
        <v>2104</v>
      </c>
      <c r="C18" s="45" t="s">
        <v>233</v>
      </c>
      <c r="D18" s="46">
        <v>38</v>
      </c>
      <c r="E18" s="46">
        <v>7220000</v>
      </c>
      <c r="F18" s="46">
        <v>19</v>
      </c>
      <c r="G18" s="46">
        <v>1805000</v>
      </c>
      <c r="H18" s="46">
        <v>230</v>
      </c>
      <c r="I18" s="46">
        <v>43700000</v>
      </c>
      <c r="J18" s="46">
        <v>225</v>
      </c>
      <c r="K18" s="46">
        <v>21375000</v>
      </c>
      <c r="L18" s="46">
        <v>0</v>
      </c>
      <c r="M18" s="46">
        <v>0</v>
      </c>
      <c r="N18" s="46">
        <v>0</v>
      </c>
      <c r="O18" s="46">
        <v>0</v>
      </c>
      <c r="P18" s="46">
        <v>2</v>
      </c>
      <c r="Q18" s="46">
        <v>380000</v>
      </c>
      <c r="R18" s="46">
        <v>0</v>
      </c>
      <c r="S18" s="46">
        <v>0</v>
      </c>
      <c r="T18" s="46">
        <v>12</v>
      </c>
      <c r="U18" s="46">
        <v>2280000</v>
      </c>
      <c r="V18" s="46">
        <v>2</v>
      </c>
      <c r="W18" s="46">
        <v>190000</v>
      </c>
      <c r="X18" s="44">
        <f t="shared" si="0"/>
        <v>528</v>
      </c>
      <c r="Y18" s="44">
        <f t="shared" si="1"/>
        <v>76950000</v>
      </c>
    </row>
    <row r="19" spans="1:25" x14ac:dyDescent="0.25">
      <c r="A19" s="45">
        <v>2203</v>
      </c>
      <c r="B19" s="45">
        <v>2102</v>
      </c>
      <c r="C19" s="45" t="s">
        <v>234</v>
      </c>
      <c r="D19" s="46">
        <v>24</v>
      </c>
      <c r="E19" s="46">
        <v>4560000</v>
      </c>
      <c r="F19" s="46">
        <v>75</v>
      </c>
      <c r="G19" s="46">
        <v>7125000</v>
      </c>
      <c r="H19" s="46">
        <v>149</v>
      </c>
      <c r="I19" s="46">
        <v>28310000</v>
      </c>
      <c r="J19" s="46">
        <v>206</v>
      </c>
      <c r="K19" s="46">
        <v>19570000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31</v>
      </c>
      <c r="U19" s="46">
        <v>5890000</v>
      </c>
      <c r="V19" s="46">
        <v>11</v>
      </c>
      <c r="W19" s="46">
        <v>1045000</v>
      </c>
      <c r="X19" s="44">
        <f t="shared" si="0"/>
        <v>496</v>
      </c>
      <c r="Y19" s="44">
        <f t="shared" si="1"/>
        <v>66500000</v>
      </c>
    </row>
    <row r="20" spans="1:25" x14ac:dyDescent="0.25">
      <c r="A20" s="45">
        <v>2206</v>
      </c>
      <c r="B20" s="45">
        <v>2103</v>
      </c>
      <c r="C20" s="45" t="s">
        <v>235</v>
      </c>
      <c r="D20" s="46">
        <v>27</v>
      </c>
      <c r="E20" s="46">
        <v>5130000</v>
      </c>
      <c r="F20" s="46">
        <v>40</v>
      </c>
      <c r="G20" s="46">
        <v>3800000</v>
      </c>
      <c r="H20" s="46">
        <v>28</v>
      </c>
      <c r="I20" s="46">
        <v>5320000</v>
      </c>
      <c r="J20" s="46">
        <v>64</v>
      </c>
      <c r="K20" s="46">
        <v>6080000</v>
      </c>
      <c r="L20" s="46">
        <v>18</v>
      </c>
      <c r="M20" s="46">
        <v>3420000</v>
      </c>
      <c r="N20" s="46">
        <v>23</v>
      </c>
      <c r="O20" s="46">
        <v>2185000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4">
        <f t="shared" si="0"/>
        <v>200</v>
      </c>
      <c r="Y20" s="44">
        <f t="shared" si="1"/>
        <v>25935000</v>
      </c>
    </row>
    <row r="21" spans="1:25" x14ac:dyDescent="0.25">
      <c r="A21" s="45">
        <v>2301</v>
      </c>
      <c r="B21" s="45">
        <v>2201</v>
      </c>
      <c r="C21" s="45" t="s">
        <v>236</v>
      </c>
      <c r="D21" s="46">
        <v>161</v>
      </c>
      <c r="E21" s="46">
        <v>30590000</v>
      </c>
      <c r="F21" s="46">
        <v>96</v>
      </c>
      <c r="G21" s="46">
        <v>9120000</v>
      </c>
      <c r="H21" s="46">
        <v>1912</v>
      </c>
      <c r="I21" s="46">
        <v>363280000</v>
      </c>
      <c r="J21" s="46">
        <v>295</v>
      </c>
      <c r="K21" s="46">
        <v>28025000</v>
      </c>
      <c r="L21" s="46">
        <v>650</v>
      </c>
      <c r="M21" s="46">
        <v>123500000</v>
      </c>
      <c r="N21" s="46">
        <v>37</v>
      </c>
      <c r="O21" s="46">
        <v>3515000</v>
      </c>
      <c r="P21" s="46">
        <v>6</v>
      </c>
      <c r="Q21" s="46">
        <v>1140000</v>
      </c>
      <c r="R21" s="46">
        <v>3</v>
      </c>
      <c r="S21" s="46">
        <v>285000</v>
      </c>
      <c r="T21" s="46">
        <v>102</v>
      </c>
      <c r="U21" s="46">
        <v>19380000</v>
      </c>
      <c r="V21" s="46">
        <v>38</v>
      </c>
      <c r="W21" s="46">
        <v>3610000</v>
      </c>
      <c r="X21" s="44">
        <f t="shared" si="0"/>
        <v>3300</v>
      </c>
      <c r="Y21" s="44">
        <f t="shared" si="1"/>
        <v>582445000</v>
      </c>
    </row>
    <row r="22" spans="1:25" x14ac:dyDescent="0.25">
      <c r="A22" s="45">
        <v>2302</v>
      </c>
      <c r="B22" s="45">
        <v>2202</v>
      </c>
      <c r="C22" s="45" t="s">
        <v>237</v>
      </c>
      <c r="D22" s="46">
        <v>10</v>
      </c>
      <c r="E22" s="46">
        <v>1900000</v>
      </c>
      <c r="F22" s="46">
        <v>15</v>
      </c>
      <c r="G22" s="46">
        <v>1425000</v>
      </c>
      <c r="H22" s="46">
        <v>0</v>
      </c>
      <c r="I22" s="46">
        <v>0</v>
      </c>
      <c r="J22" s="46">
        <v>9</v>
      </c>
      <c r="K22" s="46">
        <v>855000</v>
      </c>
      <c r="L22" s="46">
        <v>0</v>
      </c>
      <c r="M22" s="46">
        <v>0</v>
      </c>
      <c r="N22" s="46">
        <v>2</v>
      </c>
      <c r="O22" s="46">
        <v>190000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4">
        <f t="shared" si="0"/>
        <v>36</v>
      </c>
      <c r="Y22" s="44">
        <f t="shared" si="1"/>
        <v>4370000</v>
      </c>
    </row>
    <row r="23" spans="1:25" x14ac:dyDescent="0.25">
      <c r="A23" s="45">
        <v>2303</v>
      </c>
      <c r="B23" s="45">
        <v>2203</v>
      </c>
      <c r="C23" s="45" t="s">
        <v>238</v>
      </c>
      <c r="D23" s="46">
        <v>0</v>
      </c>
      <c r="E23" s="46">
        <v>0</v>
      </c>
      <c r="F23" s="46">
        <v>0</v>
      </c>
      <c r="G23" s="46">
        <v>0</v>
      </c>
      <c r="H23" s="46">
        <v>130</v>
      </c>
      <c r="I23" s="46">
        <v>24700000</v>
      </c>
      <c r="J23" s="46">
        <v>189</v>
      </c>
      <c r="K23" s="46">
        <v>17955000</v>
      </c>
      <c r="L23" s="46">
        <v>47</v>
      </c>
      <c r="M23" s="46">
        <v>8930000</v>
      </c>
      <c r="N23" s="46">
        <v>42</v>
      </c>
      <c r="O23" s="46">
        <v>3990000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4">
        <f t="shared" si="0"/>
        <v>408</v>
      </c>
      <c r="Y23" s="44">
        <f t="shared" si="1"/>
        <v>55575000</v>
      </c>
    </row>
    <row r="24" spans="1:25" x14ac:dyDescent="0.25">
      <c r="A24" s="45">
        <v>3101</v>
      </c>
      <c r="B24" s="45">
        <v>3201</v>
      </c>
      <c r="C24" s="45" t="s">
        <v>239</v>
      </c>
      <c r="D24" s="46">
        <v>57</v>
      </c>
      <c r="E24" s="46">
        <v>10830000</v>
      </c>
      <c r="F24" s="46">
        <v>46</v>
      </c>
      <c r="G24" s="46">
        <v>4370000</v>
      </c>
      <c r="H24" s="46">
        <v>0</v>
      </c>
      <c r="I24" s="46">
        <v>0</v>
      </c>
      <c r="J24" s="46">
        <v>0</v>
      </c>
      <c r="K24" s="46">
        <v>0</v>
      </c>
      <c r="L24" s="46">
        <v>41</v>
      </c>
      <c r="M24" s="46">
        <v>7790000</v>
      </c>
      <c r="N24" s="46">
        <v>31</v>
      </c>
      <c r="O24" s="46">
        <v>2945000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4">
        <f t="shared" si="0"/>
        <v>175</v>
      </c>
      <c r="Y24" s="44">
        <f t="shared" si="1"/>
        <v>25935000</v>
      </c>
    </row>
    <row r="25" spans="1:25" x14ac:dyDescent="0.25">
      <c r="A25" s="45">
        <v>3102</v>
      </c>
      <c r="B25" s="45">
        <v>3202</v>
      </c>
      <c r="C25" s="45" t="s">
        <v>707</v>
      </c>
      <c r="D25" s="46">
        <v>57</v>
      </c>
      <c r="E25" s="46">
        <v>10830000</v>
      </c>
      <c r="F25" s="46">
        <v>46</v>
      </c>
      <c r="G25" s="46">
        <v>4370000</v>
      </c>
      <c r="H25" s="46">
        <v>0</v>
      </c>
      <c r="I25" s="46">
        <v>0</v>
      </c>
      <c r="J25" s="46">
        <v>0</v>
      </c>
      <c r="K25" s="46">
        <v>0</v>
      </c>
      <c r="L25" s="46">
        <v>39</v>
      </c>
      <c r="M25" s="46">
        <v>7410000</v>
      </c>
      <c r="N25" s="46">
        <v>24</v>
      </c>
      <c r="O25" s="46">
        <v>2280000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4">
        <f t="shared" si="0"/>
        <v>166</v>
      </c>
      <c r="Y25" s="44">
        <f t="shared" si="1"/>
        <v>24890000</v>
      </c>
    </row>
    <row r="26" spans="1:25" x14ac:dyDescent="0.25">
      <c r="A26" s="45">
        <v>3201</v>
      </c>
      <c r="B26" s="45">
        <v>3101</v>
      </c>
      <c r="C26" s="45" t="s">
        <v>240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361</v>
      </c>
      <c r="M26" s="46">
        <v>68590000</v>
      </c>
      <c r="N26" s="46">
        <v>272</v>
      </c>
      <c r="O26" s="46">
        <v>25840000</v>
      </c>
      <c r="P26" s="46">
        <v>15</v>
      </c>
      <c r="Q26" s="46">
        <v>2850000</v>
      </c>
      <c r="R26" s="46">
        <v>1</v>
      </c>
      <c r="S26" s="46">
        <v>95000</v>
      </c>
      <c r="T26" s="46">
        <v>0</v>
      </c>
      <c r="U26" s="46">
        <v>0</v>
      </c>
      <c r="V26" s="46">
        <v>0</v>
      </c>
      <c r="W26" s="46">
        <v>0</v>
      </c>
      <c r="X26" s="44">
        <f t="shared" si="0"/>
        <v>649</v>
      </c>
      <c r="Y26" s="44">
        <f t="shared" si="1"/>
        <v>97375000</v>
      </c>
    </row>
    <row r="27" spans="1:25" x14ac:dyDescent="0.25">
      <c r="A27" s="45">
        <v>3202</v>
      </c>
      <c r="B27" s="45">
        <v>3102</v>
      </c>
      <c r="C27" s="45" t="s">
        <v>241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86</v>
      </c>
      <c r="M27" s="46">
        <v>16340000</v>
      </c>
      <c r="N27" s="46">
        <v>69</v>
      </c>
      <c r="O27" s="46">
        <v>6555000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4">
        <f t="shared" si="0"/>
        <v>155</v>
      </c>
      <c r="Y27" s="44">
        <f t="shared" si="1"/>
        <v>22895000</v>
      </c>
    </row>
    <row r="28" spans="1:25" x14ac:dyDescent="0.25">
      <c r="A28" s="45">
        <v>3203</v>
      </c>
      <c r="B28" s="45">
        <v>3103</v>
      </c>
      <c r="C28" s="45" t="s">
        <v>242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82</v>
      </c>
      <c r="M28" s="46">
        <v>15580000</v>
      </c>
      <c r="N28" s="46">
        <v>61</v>
      </c>
      <c r="O28" s="46">
        <v>5795000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4">
        <f t="shared" si="0"/>
        <v>143</v>
      </c>
      <c r="Y28" s="44">
        <f t="shared" si="1"/>
        <v>21375000</v>
      </c>
    </row>
    <row r="29" spans="1:25" x14ac:dyDescent="0.25">
      <c r="A29" s="45">
        <v>3301</v>
      </c>
      <c r="B29" s="45">
        <v>3301</v>
      </c>
      <c r="C29" s="45" t="s">
        <v>243</v>
      </c>
      <c r="D29" s="46">
        <v>56</v>
      </c>
      <c r="E29" s="46">
        <v>10640000</v>
      </c>
      <c r="F29" s="46">
        <v>73</v>
      </c>
      <c r="G29" s="46">
        <v>6935000</v>
      </c>
      <c r="H29" s="46">
        <v>0</v>
      </c>
      <c r="I29" s="46">
        <v>0</v>
      </c>
      <c r="J29" s="46">
        <v>0</v>
      </c>
      <c r="K29" s="46">
        <v>0</v>
      </c>
      <c r="L29" s="46">
        <v>189</v>
      </c>
      <c r="M29" s="46">
        <v>35910000</v>
      </c>
      <c r="N29" s="46">
        <v>140</v>
      </c>
      <c r="O29" s="46">
        <v>13300000</v>
      </c>
      <c r="P29" s="46">
        <v>7</v>
      </c>
      <c r="Q29" s="46">
        <v>1330000</v>
      </c>
      <c r="R29" s="46">
        <v>1</v>
      </c>
      <c r="S29" s="46">
        <v>95000</v>
      </c>
      <c r="T29" s="46">
        <v>0</v>
      </c>
      <c r="U29" s="46">
        <v>0</v>
      </c>
      <c r="V29" s="46">
        <v>0</v>
      </c>
      <c r="W29" s="46">
        <v>0</v>
      </c>
      <c r="X29" s="44">
        <f t="shared" si="0"/>
        <v>466</v>
      </c>
      <c r="Y29" s="44">
        <f t="shared" si="1"/>
        <v>68210000</v>
      </c>
    </row>
    <row r="30" spans="1:25" x14ac:dyDescent="0.25">
      <c r="A30" s="45">
        <v>3302</v>
      </c>
      <c r="B30" s="45">
        <v>3303</v>
      </c>
      <c r="C30" s="45" t="s">
        <v>244</v>
      </c>
      <c r="D30" s="46">
        <v>21</v>
      </c>
      <c r="E30" s="46">
        <v>3990000</v>
      </c>
      <c r="F30" s="46">
        <v>14</v>
      </c>
      <c r="G30" s="46">
        <v>1330000</v>
      </c>
      <c r="H30" s="46">
        <v>0</v>
      </c>
      <c r="I30" s="46">
        <v>0</v>
      </c>
      <c r="J30" s="46">
        <v>0</v>
      </c>
      <c r="K30" s="46">
        <v>0</v>
      </c>
      <c r="L30" s="46">
        <v>38</v>
      </c>
      <c r="M30" s="46">
        <v>7220000</v>
      </c>
      <c r="N30" s="46">
        <v>28</v>
      </c>
      <c r="O30" s="46">
        <v>2660000</v>
      </c>
      <c r="P30" s="46">
        <v>2</v>
      </c>
      <c r="Q30" s="46">
        <v>380000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4">
        <f t="shared" si="0"/>
        <v>103</v>
      </c>
      <c r="Y30" s="44">
        <f t="shared" si="1"/>
        <v>15580000</v>
      </c>
    </row>
    <row r="31" spans="1:25" x14ac:dyDescent="0.25">
      <c r="A31" s="45">
        <v>3303</v>
      </c>
      <c r="B31" s="45">
        <v>3304</v>
      </c>
      <c r="C31" s="45" t="s">
        <v>245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23</v>
      </c>
      <c r="M31" s="46">
        <v>4370000</v>
      </c>
      <c r="N31" s="46">
        <v>14</v>
      </c>
      <c r="O31" s="46">
        <v>1330000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4">
        <f t="shared" si="0"/>
        <v>37</v>
      </c>
      <c r="Y31" s="44">
        <f t="shared" si="1"/>
        <v>5700000</v>
      </c>
    </row>
    <row r="32" spans="1:25" x14ac:dyDescent="0.25">
      <c r="A32" s="45">
        <v>3304</v>
      </c>
      <c r="B32" s="45">
        <v>3302</v>
      </c>
      <c r="C32" s="45" t="s">
        <v>246</v>
      </c>
      <c r="D32" s="46">
        <v>20</v>
      </c>
      <c r="E32" s="46">
        <v>3800000</v>
      </c>
      <c r="F32" s="46">
        <v>27</v>
      </c>
      <c r="G32" s="46">
        <v>2565000</v>
      </c>
      <c r="H32" s="46">
        <v>0</v>
      </c>
      <c r="I32" s="46">
        <v>0</v>
      </c>
      <c r="J32" s="46">
        <v>0</v>
      </c>
      <c r="K32" s="46">
        <v>0</v>
      </c>
      <c r="L32" s="46">
        <v>48</v>
      </c>
      <c r="M32" s="46">
        <v>9120000</v>
      </c>
      <c r="N32" s="46">
        <v>20</v>
      </c>
      <c r="O32" s="46">
        <v>1900000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4">
        <f t="shared" si="0"/>
        <v>115</v>
      </c>
      <c r="Y32" s="44">
        <f t="shared" si="1"/>
        <v>17385000</v>
      </c>
    </row>
    <row r="33" spans="1:25" x14ac:dyDescent="0.25">
      <c r="A33" s="45">
        <v>4101</v>
      </c>
      <c r="B33" s="45">
        <v>4101</v>
      </c>
      <c r="C33" s="45" t="s">
        <v>247</v>
      </c>
      <c r="D33" s="46">
        <v>368</v>
      </c>
      <c r="E33" s="46">
        <v>69920000</v>
      </c>
      <c r="F33" s="46">
        <v>236</v>
      </c>
      <c r="G33" s="46">
        <v>22420000</v>
      </c>
      <c r="H33" s="46">
        <v>1242</v>
      </c>
      <c r="I33" s="46">
        <v>235980000</v>
      </c>
      <c r="J33" s="46">
        <v>1298</v>
      </c>
      <c r="K33" s="46">
        <v>123310000</v>
      </c>
      <c r="L33" s="46">
        <v>347</v>
      </c>
      <c r="M33" s="46">
        <v>65930000</v>
      </c>
      <c r="N33" s="46">
        <v>591</v>
      </c>
      <c r="O33" s="46">
        <v>56145000</v>
      </c>
      <c r="P33" s="46">
        <v>13</v>
      </c>
      <c r="Q33" s="46">
        <v>2470000</v>
      </c>
      <c r="R33" s="46">
        <v>9</v>
      </c>
      <c r="S33" s="46">
        <v>855000</v>
      </c>
      <c r="T33" s="46">
        <v>247</v>
      </c>
      <c r="U33" s="46">
        <v>46930000</v>
      </c>
      <c r="V33" s="46">
        <v>83</v>
      </c>
      <c r="W33" s="46">
        <v>7885000</v>
      </c>
      <c r="X33" s="44">
        <f t="shared" si="0"/>
        <v>4434</v>
      </c>
      <c r="Y33" s="44">
        <f t="shared" si="1"/>
        <v>631845000</v>
      </c>
    </row>
    <row r="34" spans="1:25" x14ac:dyDescent="0.25">
      <c r="A34" s="45">
        <v>4102</v>
      </c>
      <c r="B34" s="45">
        <v>4104</v>
      </c>
      <c r="C34" s="45" t="s">
        <v>248</v>
      </c>
      <c r="D34" s="46">
        <v>30</v>
      </c>
      <c r="E34" s="46">
        <v>5700000</v>
      </c>
      <c r="F34" s="46">
        <v>17</v>
      </c>
      <c r="G34" s="46">
        <v>1615000</v>
      </c>
      <c r="H34" s="46">
        <v>73</v>
      </c>
      <c r="I34" s="46">
        <v>13870000</v>
      </c>
      <c r="J34" s="46">
        <v>99</v>
      </c>
      <c r="K34" s="46">
        <v>9405000</v>
      </c>
      <c r="L34" s="46">
        <v>49</v>
      </c>
      <c r="M34" s="46">
        <v>9310000</v>
      </c>
      <c r="N34" s="46">
        <v>23</v>
      </c>
      <c r="O34" s="46">
        <v>2185000</v>
      </c>
      <c r="P34" s="46">
        <v>0</v>
      </c>
      <c r="Q34" s="46">
        <v>0</v>
      </c>
      <c r="R34" s="46">
        <v>0</v>
      </c>
      <c r="S34" s="46">
        <v>0</v>
      </c>
      <c r="T34" s="46">
        <v>24</v>
      </c>
      <c r="U34" s="46">
        <v>4560000</v>
      </c>
      <c r="V34" s="46">
        <v>6</v>
      </c>
      <c r="W34" s="46">
        <v>570000</v>
      </c>
      <c r="X34" s="44">
        <f t="shared" si="0"/>
        <v>321</v>
      </c>
      <c r="Y34" s="44">
        <f t="shared" si="1"/>
        <v>47215000</v>
      </c>
    </row>
    <row r="35" spans="1:25" x14ac:dyDescent="0.25">
      <c r="A35" s="45">
        <v>4103</v>
      </c>
      <c r="B35" s="45">
        <v>4102</v>
      </c>
      <c r="C35" s="45" t="s">
        <v>249</v>
      </c>
      <c r="D35" s="46">
        <v>236</v>
      </c>
      <c r="E35" s="46">
        <v>44840000</v>
      </c>
      <c r="F35" s="46">
        <v>206</v>
      </c>
      <c r="G35" s="46">
        <v>19570000</v>
      </c>
      <c r="H35" s="46">
        <v>0</v>
      </c>
      <c r="I35" s="46">
        <v>0</v>
      </c>
      <c r="J35" s="46">
        <v>0</v>
      </c>
      <c r="K35" s="46">
        <v>0</v>
      </c>
      <c r="L35" s="46">
        <v>917</v>
      </c>
      <c r="M35" s="46">
        <v>174230000</v>
      </c>
      <c r="N35" s="46">
        <v>382</v>
      </c>
      <c r="O35" s="46">
        <v>36290000</v>
      </c>
      <c r="P35" s="46">
        <v>16</v>
      </c>
      <c r="Q35" s="46">
        <v>3040000</v>
      </c>
      <c r="R35" s="46">
        <v>9</v>
      </c>
      <c r="S35" s="46">
        <v>855000</v>
      </c>
      <c r="T35" s="46">
        <v>0</v>
      </c>
      <c r="U35" s="46">
        <v>0</v>
      </c>
      <c r="V35" s="46">
        <v>0</v>
      </c>
      <c r="W35" s="46">
        <v>0</v>
      </c>
      <c r="X35" s="44">
        <f t="shared" si="0"/>
        <v>1766</v>
      </c>
      <c r="Y35" s="44">
        <f t="shared" si="1"/>
        <v>278825000</v>
      </c>
    </row>
    <row r="36" spans="1:25" x14ac:dyDescent="0.25">
      <c r="A36" s="45">
        <v>4104</v>
      </c>
      <c r="B36" s="45">
        <v>4103</v>
      </c>
      <c r="C36" s="45" t="s">
        <v>250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4">
        <f t="shared" si="0"/>
        <v>0</v>
      </c>
      <c r="Y36" s="44">
        <f t="shared" si="1"/>
        <v>0</v>
      </c>
    </row>
    <row r="37" spans="1:25" x14ac:dyDescent="0.25">
      <c r="A37" s="45">
        <v>4105</v>
      </c>
      <c r="B37" s="45">
        <v>4106</v>
      </c>
      <c r="C37" s="45" t="s">
        <v>251</v>
      </c>
      <c r="D37" s="46">
        <v>77</v>
      </c>
      <c r="E37" s="46">
        <v>14630000</v>
      </c>
      <c r="F37" s="46">
        <v>30</v>
      </c>
      <c r="G37" s="46">
        <v>2850000</v>
      </c>
      <c r="H37" s="46">
        <v>279</v>
      </c>
      <c r="I37" s="46">
        <v>53010000</v>
      </c>
      <c r="J37" s="46">
        <v>281</v>
      </c>
      <c r="K37" s="46">
        <v>26695000</v>
      </c>
      <c r="L37" s="46">
        <v>71</v>
      </c>
      <c r="M37" s="46">
        <v>13490000</v>
      </c>
      <c r="N37" s="46">
        <v>27</v>
      </c>
      <c r="O37" s="46">
        <v>2565000</v>
      </c>
      <c r="P37" s="46">
        <v>0</v>
      </c>
      <c r="Q37" s="46">
        <v>0</v>
      </c>
      <c r="R37" s="46">
        <v>0</v>
      </c>
      <c r="S37" s="46">
        <v>0</v>
      </c>
      <c r="T37" s="46">
        <v>63</v>
      </c>
      <c r="U37" s="46">
        <v>11970000</v>
      </c>
      <c r="V37" s="46">
        <v>21</v>
      </c>
      <c r="W37" s="46">
        <v>1995000</v>
      </c>
      <c r="X37" s="44">
        <f t="shared" si="0"/>
        <v>849</v>
      </c>
      <c r="Y37" s="44">
        <f t="shared" si="1"/>
        <v>127205000</v>
      </c>
    </row>
    <row r="38" spans="1:25" x14ac:dyDescent="0.25">
      <c r="A38" s="45">
        <v>4106</v>
      </c>
      <c r="B38" s="45">
        <v>4105</v>
      </c>
      <c r="C38" s="45" t="s">
        <v>708</v>
      </c>
      <c r="D38" s="46">
        <v>20</v>
      </c>
      <c r="E38" s="46">
        <v>3800000</v>
      </c>
      <c r="F38" s="46">
        <v>19</v>
      </c>
      <c r="G38" s="46">
        <v>1805000</v>
      </c>
      <c r="H38" s="46">
        <v>130</v>
      </c>
      <c r="I38" s="46">
        <v>24700000</v>
      </c>
      <c r="J38" s="46">
        <v>84</v>
      </c>
      <c r="K38" s="46">
        <v>7980000</v>
      </c>
      <c r="L38" s="46">
        <v>35</v>
      </c>
      <c r="M38" s="46">
        <v>6650000</v>
      </c>
      <c r="N38" s="46">
        <v>10</v>
      </c>
      <c r="O38" s="46">
        <v>950000</v>
      </c>
      <c r="P38" s="46">
        <v>0</v>
      </c>
      <c r="Q38" s="46">
        <v>0</v>
      </c>
      <c r="R38" s="46">
        <v>0</v>
      </c>
      <c r="S38" s="46">
        <v>0</v>
      </c>
      <c r="T38" s="46">
        <v>27</v>
      </c>
      <c r="U38" s="46">
        <v>5130000</v>
      </c>
      <c r="V38" s="46">
        <v>0</v>
      </c>
      <c r="W38" s="46">
        <v>0</v>
      </c>
      <c r="X38" s="44">
        <f t="shared" si="0"/>
        <v>325</v>
      </c>
      <c r="Y38" s="44">
        <f t="shared" si="1"/>
        <v>51015000</v>
      </c>
    </row>
    <row r="39" spans="1:25" x14ac:dyDescent="0.25">
      <c r="A39" s="45">
        <v>4201</v>
      </c>
      <c r="B39" s="45">
        <v>4301</v>
      </c>
      <c r="C39" s="45" t="s">
        <v>252</v>
      </c>
      <c r="D39" s="46">
        <v>114</v>
      </c>
      <c r="E39" s="46">
        <v>21660000</v>
      </c>
      <c r="F39" s="46">
        <v>99</v>
      </c>
      <c r="G39" s="46">
        <v>9405000</v>
      </c>
      <c r="H39" s="46">
        <v>1285</v>
      </c>
      <c r="I39" s="46">
        <v>244150000</v>
      </c>
      <c r="J39" s="46">
        <v>1200</v>
      </c>
      <c r="K39" s="46">
        <v>114000000</v>
      </c>
      <c r="L39" s="46">
        <v>505</v>
      </c>
      <c r="M39" s="46">
        <v>95950000</v>
      </c>
      <c r="N39" s="46">
        <v>186</v>
      </c>
      <c r="O39" s="46">
        <v>17670000</v>
      </c>
      <c r="P39" s="46">
        <v>15</v>
      </c>
      <c r="Q39" s="46">
        <v>2850000</v>
      </c>
      <c r="R39" s="46">
        <v>1</v>
      </c>
      <c r="S39" s="46">
        <v>95000</v>
      </c>
      <c r="T39" s="46">
        <v>134</v>
      </c>
      <c r="U39" s="46">
        <v>25460000</v>
      </c>
      <c r="V39" s="46">
        <v>34</v>
      </c>
      <c r="W39" s="46">
        <v>3230000</v>
      </c>
      <c r="X39" s="44">
        <f t="shared" si="0"/>
        <v>3573</v>
      </c>
      <c r="Y39" s="44">
        <f t="shared" si="1"/>
        <v>534470000</v>
      </c>
    </row>
    <row r="40" spans="1:25" x14ac:dyDescent="0.25">
      <c r="A40" s="45">
        <v>4203</v>
      </c>
      <c r="B40" s="45">
        <v>4303</v>
      </c>
      <c r="C40" s="45" t="s">
        <v>253</v>
      </c>
      <c r="D40" s="46">
        <v>67</v>
      </c>
      <c r="E40" s="46">
        <v>12730000</v>
      </c>
      <c r="F40" s="46">
        <v>37</v>
      </c>
      <c r="G40" s="46">
        <v>3515000</v>
      </c>
      <c r="H40" s="46">
        <v>455</v>
      </c>
      <c r="I40" s="46">
        <v>86450000</v>
      </c>
      <c r="J40" s="46">
        <v>472</v>
      </c>
      <c r="K40" s="46">
        <v>44840000</v>
      </c>
      <c r="L40" s="46">
        <v>290</v>
      </c>
      <c r="M40" s="46">
        <v>55100000</v>
      </c>
      <c r="N40" s="46">
        <v>64</v>
      </c>
      <c r="O40" s="46">
        <v>6080000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4">
        <f t="shared" si="0"/>
        <v>1385</v>
      </c>
      <c r="Y40" s="44">
        <f t="shared" si="1"/>
        <v>208715000</v>
      </c>
    </row>
    <row r="41" spans="1:25" x14ac:dyDescent="0.25">
      <c r="A41" s="45">
        <v>4204</v>
      </c>
      <c r="B41" s="45">
        <v>4304</v>
      </c>
      <c r="C41" s="45" t="s">
        <v>254</v>
      </c>
      <c r="D41" s="46">
        <v>0</v>
      </c>
      <c r="E41" s="46">
        <v>0</v>
      </c>
      <c r="F41" s="46">
        <v>0</v>
      </c>
      <c r="G41" s="46">
        <v>0</v>
      </c>
      <c r="H41" s="46">
        <v>162</v>
      </c>
      <c r="I41" s="46">
        <v>30780000</v>
      </c>
      <c r="J41" s="46">
        <v>158</v>
      </c>
      <c r="K41" s="46">
        <v>15010000</v>
      </c>
      <c r="L41" s="46">
        <v>73</v>
      </c>
      <c r="M41" s="46">
        <v>13870000</v>
      </c>
      <c r="N41" s="46">
        <v>42</v>
      </c>
      <c r="O41" s="46">
        <v>3990000</v>
      </c>
      <c r="P41" s="46">
        <v>0</v>
      </c>
      <c r="Q41" s="46">
        <v>0</v>
      </c>
      <c r="R41" s="46">
        <v>0</v>
      </c>
      <c r="S41" s="46">
        <v>0</v>
      </c>
      <c r="T41" s="46">
        <v>18</v>
      </c>
      <c r="U41" s="46">
        <v>3420000</v>
      </c>
      <c r="V41" s="46">
        <v>7</v>
      </c>
      <c r="W41" s="46">
        <v>665000</v>
      </c>
      <c r="X41" s="44">
        <f t="shared" si="0"/>
        <v>460</v>
      </c>
      <c r="Y41" s="44">
        <f t="shared" si="1"/>
        <v>67735000</v>
      </c>
    </row>
    <row r="42" spans="1:25" x14ac:dyDescent="0.25">
      <c r="A42" s="45">
        <v>4205</v>
      </c>
      <c r="B42" s="45">
        <v>4302</v>
      </c>
      <c r="C42" s="45" t="s">
        <v>709</v>
      </c>
      <c r="D42" s="46">
        <v>30</v>
      </c>
      <c r="E42" s="46">
        <v>5700000</v>
      </c>
      <c r="F42" s="46">
        <v>29</v>
      </c>
      <c r="G42" s="46">
        <v>2755000</v>
      </c>
      <c r="H42" s="46">
        <v>194</v>
      </c>
      <c r="I42" s="46">
        <v>36860000</v>
      </c>
      <c r="J42" s="46">
        <v>200</v>
      </c>
      <c r="K42" s="46">
        <v>19000000</v>
      </c>
      <c r="L42" s="46">
        <v>26</v>
      </c>
      <c r="M42" s="46">
        <v>4940000</v>
      </c>
      <c r="N42" s="46">
        <v>38</v>
      </c>
      <c r="O42" s="46">
        <v>3610000</v>
      </c>
      <c r="P42" s="46">
        <v>0</v>
      </c>
      <c r="Q42" s="46">
        <v>0</v>
      </c>
      <c r="R42" s="46">
        <v>0</v>
      </c>
      <c r="S42" s="46">
        <v>0</v>
      </c>
      <c r="T42" s="46">
        <v>11</v>
      </c>
      <c r="U42" s="46">
        <v>2090000</v>
      </c>
      <c r="V42" s="46">
        <v>4</v>
      </c>
      <c r="W42" s="46">
        <v>380000</v>
      </c>
      <c r="X42" s="44">
        <f t="shared" si="0"/>
        <v>532</v>
      </c>
      <c r="Y42" s="44">
        <f t="shared" si="1"/>
        <v>75335000</v>
      </c>
    </row>
    <row r="43" spans="1:25" x14ac:dyDescent="0.25">
      <c r="A43" s="45">
        <v>4206</v>
      </c>
      <c r="B43" s="45">
        <v>4305</v>
      </c>
      <c r="C43" s="45" t="s">
        <v>710</v>
      </c>
      <c r="D43" s="46">
        <v>26</v>
      </c>
      <c r="E43" s="46">
        <v>4940000</v>
      </c>
      <c r="F43" s="46">
        <v>24</v>
      </c>
      <c r="G43" s="46">
        <v>2280000</v>
      </c>
      <c r="H43" s="46">
        <v>76</v>
      </c>
      <c r="I43" s="46">
        <v>14440000</v>
      </c>
      <c r="J43" s="46">
        <v>107</v>
      </c>
      <c r="K43" s="46">
        <v>10165000</v>
      </c>
      <c r="L43" s="46">
        <v>38</v>
      </c>
      <c r="M43" s="46">
        <v>7220000</v>
      </c>
      <c r="N43" s="46">
        <v>20</v>
      </c>
      <c r="O43" s="46">
        <v>1900000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4">
        <f t="shared" si="0"/>
        <v>291</v>
      </c>
      <c r="Y43" s="44">
        <f t="shared" si="1"/>
        <v>40945000</v>
      </c>
    </row>
    <row r="44" spans="1:25" x14ac:dyDescent="0.25">
      <c r="A44" s="45">
        <v>4301</v>
      </c>
      <c r="B44" s="45">
        <v>4201</v>
      </c>
      <c r="C44" s="45" t="s">
        <v>255</v>
      </c>
      <c r="D44" s="46">
        <v>0</v>
      </c>
      <c r="E44" s="46">
        <v>0</v>
      </c>
      <c r="F44" s="46">
        <v>0</v>
      </c>
      <c r="G44" s="46">
        <v>0</v>
      </c>
      <c r="H44" s="46">
        <v>322</v>
      </c>
      <c r="I44" s="46">
        <v>61180000</v>
      </c>
      <c r="J44" s="46">
        <v>340</v>
      </c>
      <c r="K44" s="46">
        <v>32300000</v>
      </c>
      <c r="L44" s="46">
        <v>121</v>
      </c>
      <c r="M44" s="46">
        <v>22990000</v>
      </c>
      <c r="N44" s="46">
        <v>86</v>
      </c>
      <c r="O44" s="46">
        <v>8170000</v>
      </c>
      <c r="P44" s="46">
        <v>0</v>
      </c>
      <c r="Q44" s="46">
        <v>0</v>
      </c>
      <c r="R44" s="46">
        <v>0</v>
      </c>
      <c r="S44" s="46">
        <v>0</v>
      </c>
      <c r="T44" s="46">
        <v>50</v>
      </c>
      <c r="U44" s="46">
        <v>9500000</v>
      </c>
      <c r="V44" s="46">
        <v>20</v>
      </c>
      <c r="W44" s="46">
        <v>1900000</v>
      </c>
      <c r="X44" s="44">
        <f t="shared" si="0"/>
        <v>939</v>
      </c>
      <c r="Y44" s="44">
        <f t="shared" si="1"/>
        <v>136040000</v>
      </c>
    </row>
    <row r="45" spans="1:25" x14ac:dyDescent="0.25">
      <c r="A45" s="45">
        <v>4302</v>
      </c>
      <c r="B45" s="45">
        <v>4204</v>
      </c>
      <c r="C45" s="45" t="s">
        <v>256</v>
      </c>
      <c r="D45" s="46">
        <v>64</v>
      </c>
      <c r="E45" s="46">
        <v>12160000</v>
      </c>
      <c r="F45" s="46">
        <v>24</v>
      </c>
      <c r="G45" s="46">
        <v>2280000</v>
      </c>
      <c r="H45" s="46">
        <v>196</v>
      </c>
      <c r="I45" s="46">
        <v>37240000</v>
      </c>
      <c r="J45" s="46">
        <v>240</v>
      </c>
      <c r="K45" s="46">
        <v>22800000</v>
      </c>
      <c r="L45" s="46">
        <v>95</v>
      </c>
      <c r="M45" s="46">
        <v>18050000</v>
      </c>
      <c r="N45" s="46">
        <v>32</v>
      </c>
      <c r="O45" s="46">
        <v>3040000</v>
      </c>
      <c r="P45" s="46">
        <v>0</v>
      </c>
      <c r="Q45" s="46">
        <v>0</v>
      </c>
      <c r="R45" s="46">
        <v>0</v>
      </c>
      <c r="S45" s="46">
        <v>0</v>
      </c>
      <c r="T45" s="46">
        <v>13</v>
      </c>
      <c r="U45" s="46">
        <v>2470000</v>
      </c>
      <c r="V45" s="46">
        <v>3</v>
      </c>
      <c r="W45" s="46">
        <v>285000</v>
      </c>
      <c r="X45" s="44">
        <f t="shared" si="0"/>
        <v>667</v>
      </c>
      <c r="Y45" s="44">
        <f t="shared" si="1"/>
        <v>98325000</v>
      </c>
    </row>
    <row r="46" spans="1:25" x14ac:dyDescent="0.25">
      <c r="A46" s="45">
        <v>4303</v>
      </c>
      <c r="B46" s="45">
        <v>4203</v>
      </c>
      <c r="C46" s="45" t="s">
        <v>257</v>
      </c>
      <c r="D46" s="46">
        <v>0</v>
      </c>
      <c r="E46" s="46">
        <v>0</v>
      </c>
      <c r="F46" s="46">
        <v>0</v>
      </c>
      <c r="G46" s="46">
        <v>0</v>
      </c>
      <c r="H46" s="46">
        <v>152</v>
      </c>
      <c r="I46" s="46">
        <v>28880000</v>
      </c>
      <c r="J46" s="46">
        <v>202</v>
      </c>
      <c r="K46" s="46">
        <v>19190000</v>
      </c>
      <c r="L46" s="46">
        <v>41</v>
      </c>
      <c r="M46" s="46">
        <v>7790000</v>
      </c>
      <c r="N46" s="46">
        <v>37</v>
      </c>
      <c r="O46" s="46">
        <v>3515000</v>
      </c>
      <c r="P46" s="46">
        <v>0</v>
      </c>
      <c r="Q46" s="46">
        <v>0</v>
      </c>
      <c r="R46" s="46">
        <v>0</v>
      </c>
      <c r="S46" s="46">
        <v>0</v>
      </c>
      <c r="T46" s="46">
        <v>31</v>
      </c>
      <c r="U46" s="46">
        <v>5890000</v>
      </c>
      <c r="V46" s="46">
        <v>9</v>
      </c>
      <c r="W46" s="46">
        <v>855000</v>
      </c>
      <c r="X46" s="44">
        <f t="shared" si="0"/>
        <v>472</v>
      </c>
      <c r="Y46" s="44">
        <f t="shared" si="1"/>
        <v>66120000</v>
      </c>
    </row>
    <row r="47" spans="1:25" x14ac:dyDescent="0.25">
      <c r="A47" s="45">
        <v>4304</v>
      </c>
      <c r="B47" s="45">
        <v>4202</v>
      </c>
      <c r="C47" s="45" t="s">
        <v>258</v>
      </c>
      <c r="D47" s="46">
        <v>42</v>
      </c>
      <c r="E47" s="46">
        <v>7980000</v>
      </c>
      <c r="F47" s="46">
        <v>23</v>
      </c>
      <c r="G47" s="46">
        <v>2185000</v>
      </c>
      <c r="H47" s="46">
        <v>130</v>
      </c>
      <c r="I47" s="46">
        <v>24700000</v>
      </c>
      <c r="J47" s="46">
        <v>139</v>
      </c>
      <c r="K47" s="46">
        <v>13205000</v>
      </c>
      <c r="L47" s="46">
        <v>48</v>
      </c>
      <c r="M47" s="46">
        <v>9120000</v>
      </c>
      <c r="N47" s="46">
        <v>33</v>
      </c>
      <c r="O47" s="46">
        <v>3135000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4">
        <f t="shared" si="0"/>
        <v>415</v>
      </c>
      <c r="Y47" s="44">
        <f t="shared" si="1"/>
        <v>60325000</v>
      </c>
    </row>
    <row r="48" spans="1:25" x14ac:dyDescent="0.25">
      <c r="A48" s="45">
        <v>5101</v>
      </c>
      <c r="B48" s="45">
        <v>5201</v>
      </c>
      <c r="C48" s="45" t="s">
        <v>259</v>
      </c>
      <c r="D48" s="46">
        <v>0</v>
      </c>
      <c r="E48" s="46">
        <v>0</v>
      </c>
      <c r="F48" s="46">
        <v>0</v>
      </c>
      <c r="G48" s="46">
        <v>0</v>
      </c>
      <c r="H48" s="46">
        <v>24</v>
      </c>
      <c r="I48" s="46">
        <v>4560000</v>
      </c>
      <c r="J48" s="46">
        <v>187</v>
      </c>
      <c r="K48" s="46">
        <v>17765000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4">
        <f t="shared" si="0"/>
        <v>211</v>
      </c>
      <c r="Y48" s="44">
        <f t="shared" si="1"/>
        <v>22325000</v>
      </c>
    </row>
    <row r="49" spans="1:25" x14ac:dyDescent="0.25">
      <c r="A49" s="45">
        <v>5201</v>
      </c>
      <c r="B49" s="45">
        <v>5401</v>
      </c>
      <c r="C49" s="45" t="s">
        <v>260</v>
      </c>
      <c r="D49" s="46">
        <v>91</v>
      </c>
      <c r="E49" s="46">
        <v>17290000</v>
      </c>
      <c r="F49" s="46">
        <v>43</v>
      </c>
      <c r="G49" s="46">
        <v>4085000</v>
      </c>
      <c r="H49" s="46">
        <v>389</v>
      </c>
      <c r="I49" s="46">
        <v>73910000</v>
      </c>
      <c r="J49" s="46">
        <v>308</v>
      </c>
      <c r="K49" s="46">
        <v>29260000</v>
      </c>
      <c r="L49" s="46">
        <v>118</v>
      </c>
      <c r="M49" s="46">
        <v>22420000</v>
      </c>
      <c r="N49" s="46">
        <v>92</v>
      </c>
      <c r="O49" s="46">
        <v>8740000</v>
      </c>
      <c r="P49" s="46">
        <v>0</v>
      </c>
      <c r="Q49" s="46">
        <v>0</v>
      </c>
      <c r="R49" s="46">
        <v>0</v>
      </c>
      <c r="S49" s="46">
        <v>0</v>
      </c>
      <c r="T49" s="46">
        <v>83</v>
      </c>
      <c r="U49" s="46">
        <v>15770000</v>
      </c>
      <c r="V49" s="46">
        <v>6</v>
      </c>
      <c r="W49" s="46">
        <v>570000</v>
      </c>
      <c r="X49" s="44">
        <f t="shared" si="0"/>
        <v>1130</v>
      </c>
      <c r="Y49" s="44">
        <f t="shared" si="1"/>
        <v>172045000</v>
      </c>
    </row>
    <row r="50" spans="1:25" x14ac:dyDescent="0.25">
      <c r="A50" s="45">
        <v>5202</v>
      </c>
      <c r="B50" s="45">
        <v>5404</v>
      </c>
      <c r="C50" s="45" t="s">
        <v>261</v>
      </c>
      <c r="D50" s="46">
        <v>57</v>
      </c>
      <c r="E50" s="46">
        <v>10830000</v>
      </c>
      <c r="F50" s="46">
        <v>22</v>
      </c>
      <c r="G50" s="46">
        <v>2090000</v>
      </c>
      <c r="H50" s="46">
        <v>147</v>
      </c>
      <c r="I50" s="46">
        <v>27930000</v>
      </c>
      <c r="J50" s="46">
        <v>135</v>
      </c>
      <c r="K50" s="46">
        <v>12825000</v>
      </c>
      <c r="L50" s="46">
        <v>67</v>
      </c>
      <c r="M50" s="46">
        <v>12730000</v>
      </c>
      <c r="N50" s="46">
        <v>45</v>
      </c>
      <c r="O50" s="46">
        <v>4275000</v>
      </c>
      <c r="P50" s="46">
        <v>4</v>
      </c>
      <c r="Q50" s="46">
        <v>760000</v>
      </c>
      <c r="R50" s="46">
        <v>1</v>
      </c>
      <c r="S50" s="46">
        <v>95000</v>
      </c>
      <c r="T50" s="46">
        <v>30</v>
      </c>
      <c r="U50" s="46">
        <v>5700000</v>
      </c>
      <c r="V50" s="46">
        <v>1</v>
      </c>
      <c r="W50" s="46">
        <v>95000</v>
      </c>
      <c r="X50" s="44">
        <f t="shared" si="0"/>
        <v>509</v>
      </c>
      <c r="Y50" s="44">
        <f t="shared" si="1"/>
        <v>77330000</v>
      </c>
    </row>
    <row r="51" spans="1:25" x14ac:dyDescent="0.25">
      <c r="A51" s="45">
        <v>5203</v>
      </c>
      <c r="B51" s="45">
        <v>5402</v>
      </c>
      <c r="C51" s="45" t="s">
        <v>262</v>
      </c>
      <c r="D51" s="46">
        <v>0</v>
      </c>
      <c r="E51" s="46">
        <v>0</v>
      </c>
      <c r="F51" s="46">
        <v>0</v>
      </c>
      <c r="G51" s="46">
        <v>0</v>
      </c>
      <c r="H51" s="46">
        <v>313</v>
      </c>
      <c r="I51" s="46">
        <v>59470000</v>
      </c>
      <c r="J51" s="46">
        <v>297</v>
      </c>
      <c r="K51" s="46">
        <v>28215000</v>
      </c>
      <c r="L51" s="46">
        <v>37</v>
      </c>
      <c r="M51" s="46">
        <v>7030000</v>
      </c>
      <c r="N51" s="46">
        <v>34</v>
      </c>
      <c r="O51" s="46">
        <v>3230000</v>
      </c>
      <c r="P51" s="46">
        <v>0</v>
      </c>
      <c r="Q51" s="46">
        <v>0</v>
      </c>
      <c r="R51" s="46">
        <v>0</v>
      </c>
      <c r="S51" s="46">
        <v>0</v>
      </c>
      <c r="T51" s="46">
        <v>17</v>
      </c>
      <c r="U51" s="46">
        <v>3230000</v>
      </c>
      <c r="V51" s="46">
        <v>7</v>
      </c>
      <c r="W51" s="46">
        <v>665000</v>
      </c>
      <c r="X51" s="44">
        <f t="shared" si="0"/>
        <v>705</v>
      </c>
      <c r="Y51" s="44">
        <f t="shared" si="1"/>
        <v>101840000</v>
      </c>
    </row>
    <row r="52" spans="1:25" x14ac:dyDescent="0.25">
      <c r="A52" s="45">
        <v>5204</v>
      </c>
      <c r="B52" s="45">
        <v>5405</v>
      </c>
      <c r="C52" s="45" t="s">
        <v>263</v>
      </c>
      <c r="D52" s="46">
        <v>0</v>
      </c>
      <c r="E52" s="46">
        <v>0</v>
      </c>
      <c r="F52" s="46">
        <v>0</v>
      </c>
      <c r="G52" s="46">
        <v>0</v>
      </c>
      <c r="H52" s="46">
        <v>119</v>
      </c>
      <c r="I52" s="46">
        <v>22610000</v>
      </c>
      <c r="J52" s="46">
        <v>135</v>
      </c>
      <c r="K52" s="46">
        <v>12825000</v>
      </c>
      <c r="L52" s="46">
        <v>53</v>
      </c>
      <c r="M52" s="46">
        <v>10070000</v>
      </c>
      <c r="N52" s="46">
        <v>57</v>
      </c>
      <c r="O52" s="46">
        <v>5415000</v>
      </c>
      <c r="P52" s="46">
        <v>0</v>
      </c>
      <c r="Q52" s="46">
        <v>0</v>
      </c>
      <c r="R52" s="46">
        <v>0</v>
      </c>
      <c r="S52" s="46">
        <v>0</v>
      </c>
      <c r="T52" s="46">
        <v>29</v>
      </c>
      <c r="U52" s="46">
        <v>5510000</v>
      </c>
      <c r="V52" s="46">
        <v>8</v>
      </c>
      <c r="W52" s="46">
        <v>760000</v>
      </c>
      <c r="X52" s="44">
        <f t="shared" si="0"/>
        <v>401</v>
      </c>
      <c r="Y52" s="44">
        <f t="shared" si="1"/>
        <v>57190000</v>
      </c>
    </row>
    <row r="53" spans="1:25" x14ac:dyDescent="0.25">
      <c r="A53" s="45">
        <v>5205</v>
      </c>
      <c r="B53" s="45">
        <v>5403</v>
      </c>
      <c r="C53" s="45" t="s">
        <v>0</v>
      </c>
      <c r="D53" s="46">
        <v>49</v>
      </c>
      <c r="E53" s="46">
        <v>9310000</v>
      </c>
      <c r="F53" s="46">
        <v>17</v>
      </c>
      <c r="G53" s="46">
        <v>1615000</v>
      </c>
      <c r="H53" s="46">
        <v>80</v>
      </c>
      <c r="I53" s="46">
        <v>15200000</v>
      </c>
      <c r="J53" s="46">
        <v>74</v>
      </c>
      <c r="K53" s="46">
        <v>7030000</v>
      </c>
      <c r="L53" s="46">
        <v>47</v>
      </c>
      <c r="M53" s="46">
        <v>8930000</v>
      </c>
      <c r="N53" s="46">
        <v>20</v>
      </c>
      <c r="O53" s="46">
        <v>1900000</v>
      </c>
      <c r="P53" s="46">
        <v>0</v>
      </c>
      <c r="Q53" s="46">
        <v>0</v>
      </c>
      <c r="R53" s="46">
        <v>0</v>
      </c>
      <c r="S53" s="46">
        <v>0</v>
      </c>
      <c r="T53" s="46">
        <v>15</v>
      </c>
      <c r="U53" s="46">
        <v>2850000</v>
      </c>
      <c r="V53" s="46">
        <v>4</v>
      </c>
      <c r="W53" s="46">
        <v>380000</v>
      </c>
      <c r="X53" s="44">
        <f t="shared" si="0"/>
        <v>306</v>
      </c>
      <c r="Y53" s="44">
        <f t="shared" si="1"/>
        <v>47215000</v>
      </c>
    </row>
    <row r="54" spans="1:25" x14ac:dyDescent="0.25">
      <c r="A54" s="45">
        <v>5301</v>
      </c>
      <c r="B54" s="45">
        <v>5101</v>
      </c>
      <c r="C54" s="45" t="s">
        <v>711</v>
      </c>
      <c r="D54" s="46">
        <v>628</v>
      </c>
      <c r="E54" s="46">
        <v>119320000</v>
      </c>
      <c r="F54" s="46">
        <v>222</v>
      </c>
      <c r="G54" s="46">
        <v>21090000</v>
      </c>
      <c r="H54" s="46">
        <v>0</v>
      </c>
      <c r="I54" s="46">
        <v>0</v>
      </c>
      <c r="J54" s="46">
        <v>0</v>
      </c>
      <c r="K54" s="46">
        <v>0</v>
      </c>
      <c r="L54" s="46">
        <v>1008</v>
      </c>
      <c r="M54" s="46">
        <v>191520000</v>
      </c>
      <c r="N54" s="46">
        <v>737</v>
      </c>
      <c r="O54" s="46">
        <v>70015000</v>
      </c>
      <c r="P54" s="46">
        <v>78</v>
      </c>
      <c r="Q54" s="46">
        <v>14820000</v>
      </c>
      <c r="R54" s="46">
        <v>22</v>
      </c>
      <c r="S54" s="46">
        <v>2090000</v>
      </c>
      <c r="T54" s="46">
        <v>0</v>
      </c>
      <c r="U54" s="46">
        <v>0</v>
      </c>
      <c r="V54" s="46">
        <v>0</v>
      </c>
      <c r="W54" s="46">
        <v>0</v>
      </c>
      <c r="X54" s="44">
        <f t="shared" si="0"/>
        <v>2695</v>
      </c>
      <c r="Y54" s="44">
        <f t="shared" si="1"/>
        <v>418855000</v>
      </c>
    </row>
    <row r="55" spans="1:25" x14ac:dyDescent="0.25">
      <c r="A55" s="45">
        <v>5302</v>
      </c>
      <c r="B55" s="45">
        <v>5109</v>
      </c>
      <c r="C55" s="45" t="s">
        <v>1</v>
      </c>
      <c r="D55" s="46">
        <v>0</v>
      </c>
      <c r="E55" s="46">
        <v>0</v>
      </c>
      <c r="F55" s="46">
        <v>0</v>
      </c>
      <c r="G55" s="46">
        <v>0</v>
      </c>
      <c r="H55" s="46">
        <v>1124</v>
      </c>
      <c r="I55" s="46">
        <v>213560000</v>
      </c>
      <c r="J55" s="46">
        <v>1502</v>
      </c>
      <c r="K55" s="46">
        <v>142690000</v>
      </c>
      <c r="L55" s="46">
        <v>490</v>
      </c>
      <c r="M55" s="46">
        <v>93100000</v>
      </c>
      <c r="N55" s="46">
        <v>810</v>
      </c>
      <c r="O55" s="46">
        <v>76950000</v>
      </c>
      <c r="P55" s="46">
        <v>11</v>
      </c>
      <c r="Q55" s="46">
        <v>2090000</v>
      </c>
      <c r="R55" s="46">
        <v>13</v>
      </c>
      <c r="S55" s="46">
        <v>1235000</v>
      </c>
      <c r="T55" s="46">
        <v>49</v>
      </c>
      <c r="U55" s="46">
        <v>9310000</v>
      </c>
      <c r="V55" s="46">
        <v>25</v>
      </c>
      <c r="W55" s="46">
        <v>2375000</v>
      </c>
      <c r="X55" s="44">
        <f t="shared" si="0"/>
        <v>4024</v>
      </c>
      <c r="Y55" s="44">
        <f t="shared" si="1"/>
        <v>541310000</v>
      </c>
    </row>
    <row r="56" spans="1:25" x14ac:dyDescent="0.25">
      <c r="A56" s="45">
        <v>5303</v>
      </c>
      <c r="B56" s="45">
        <v>5804</v>
      </c>
      <c r="C56" s="45" t="s">
        <v>2</v>
      </c>
      <c r="D56" s="46">
        <v>233</v>
      </c>
      <c r="E56" s="46">
        <v>44270000</v>
      </c>
      <c r="F56" s="46">
        <v>83</v>
      </c>
      <c r="G56" s="46">
        <v>7885000</v>
      </c>
      <c r="H56" s="46">
        <v>470</v>
      </c>
      <c r="I56" s="46">
        <v>89300000</v>
      </c>
      <c r="J56" s="46">
        <v>423</v>
      </c>
      <c r="K56" s="46">
        <v>40185000</v>
      </c>
      <c r="L56" s="46">
        <v>338</v>
      </c>
      <c r="M56" s="46">
        <v>64220000</v>
      </c>
      <c r="N56" s="46">
        <v>310</v>
      </c>
      <c r="O56" s="46">
        <v>29450000</v>
      </c>
      <c r="P56" s="46">
        <v>0</v>
      </c>
      <c r="Q56" s="46">
        <v>0</v>
      </c>
      <c r="R56" s="46">
        <v>0</v>
      </c>
      <c r="S56" s="46">
        <v>0</v>
      </c>
      <c r="T56" s="46">
        <v>80</v>
      </c>
      <c r="U56" s="46">
        <v>15200000</v>
      </c>
      <c r="V56" s="46">
        <v>20</v>
      </c>
      <c r="W56" s="46">
        <v>1900000</v>
      </c>
      <c r="X56" s="44">
        <f t="shared" si="0"/>
        <v>1957</v>
      </c>
      <c r="Y56" s="44">
        <f t="shared" si="1"/>
        <v>292410000</v>
      </c>
    </row>
    <row r="57" spans="1:25" x14ac:dyDescent="0.25">
      <c r="A57" s="45">
        <v>5304</v>
      </c>
      <c r="B57" s="45">
        <v>5801</v>
      </c>
      <c r="C57" s="45" t="s">
        <v>712</v>
      </c>
      <c r="D57" s="46">
        <v>283</v>
      </c>
      <c r="E57" s="46">
        <v>53770000</v>
      </c>
      <c r="F57" s="46">
        <v>129</v>
      </c>
      <c r="G57" s="46">
        <v>12255000</v>
      </c>
      <c r="H57" s="46">
        <v>1302</v>
      </c>
      <c r="I57" s="46">
        <v>247380000</v>
      </c>
      <c r="J57" s="46">
        <v>40</v>
      </c>
      <c r="K57" s="46">
        <v>3800000</v>
      </c>
      <c r="L57" s="46">
        <v>387</v>
      </c>
      <c r="M57" s="46">
        <v>73530000</v>
      </c>
      <c r="N57" s="46">
        <v>352</v>
      </c>
      <c r="O57" s="46">
        <v>33440000</v>
      </c>
      <c r="P57" s="46">
        <v>0</v>
      </c>
      <c r="Q57" s="46">
        <v>0</v>
      </c>
      <c r="R57" s="46">
        <v>0</v>
      </c>
      <c r="S57" s="46">
        <v>0</v>
      </c>
      <c r="T57" s="46">
        <v>125</v>
      </c>
      <c r="U57" s="46">
        <v>23750000</v>
      </c>
      <c r="V57" s="46">
        <v>9</v>
      </c>
      <c r="W57" s="46">
        <v>855000</v>
      </c>
      <c r="X57" s="44">
        <f t="shared" si="0"/>
        <v>2627</v>
      </c>
      <c r="Y57" s="44">
        <f t="shared" si="1"/>
        <v>448780000</v>
      </c>
    </row>
    <row r="58" spans="1:25" x14ac:dyDescent="0.25">
      <c r="A58" s="45">
        <v>5305</v>
      </c>
      <c r="B58" s="45">
        <v>5102</v>
      </c>
      <c r="C58" s="45" t="s">
        <v>3</v>
      </c>
      <c r="D58" s="46">
        <v>87</v>
      </c>
      <c r="E58" s="46">
        <v>16530000</v>
      </c>
      <c r="F58" s="46">
        <v>40</v>
      </c>
      <c r="G58" s="46">
        <v>3800000</v>
      </c>
      <c r="H58" s="46">
        <v>279</v>
      </c>
      <c r="I58" s="46">
        <v>53010000</v>
      </c>
      <c r="J58" s="46">
        <v>214</v>
      </c>
      <c r="K58" s="46">
        <v>20330000</v>
      </c>
      <c r="L58" s="46">
        <v>22</v>
      </c>
      <c r="M58" s="46">
        <v>4180000</v>
      </c>
      <c r="N58" s="46">
        <v>6</v>
      </c>
      <c r="O58" s="46">
        <v>570000</v>
      </c>
      <c r="P58" s="46">
        <v>0</v>
      </c>
      <c r="Q58" s="46">
        <v>0</v>
      </c>
      <c r="R58" s="46">
        <v>0</v>
      </c>
      <c r="S58" s="46">
        <v>0</v>
      </c>
      <c r="T58" s="46">
        <v>32</v>
      </c>
      <c r="U58" s="46">
        <v>6080000</v>
      </c>
      <c r="V58" s="46">
        <v>9</v>
      </c>
      <c r="W58" s="46">
        <v>855000</v>
      </c>
      <c r="X58" s="44">
        <f t="shared" si="0"/>
        <v>689</v>
      </c>
      <c r="Y58" s="44">
        <f t="shared" si="1"/>
        <v>105355000</v>
      </c>
    </row>
    <row r="59" spans="1:25" x14ac:dyDescent="0.25">
      <c r="A59" s="45">
        <v>5306</v>
      </c>
      <c r="B59" s="45">
        <v>5107</v>
      </c>
      <c r="C59" s="45" t="s">
        <v>4</v>
      </c>
      <c r="D59" s="46">
        <v>0</v>
      </c>
      <c r="E59" s="46">
        <v>0</v>
      </c>
      <c r="F59" s="46">
        <v>0</v>
      </c>
      <c r="G59" s="46">
        <v>0</v>
      </c>
      <c r="H59" s="46">
        <v>215</v>
      </c>
      <c r="I59" s="46">
        <v>40850000</v>
      </c>
      <c r="J59" s="46">
        <v>171</v>
      </c>
      <c r="K59" s="46">
        <v>16245000</v>
      </c>
      <c r="L59" s="46">
        <v>32</v>
      </c>
      <c r="M59" s="46">
        <v>6080000</v>
      </c>
      <c r="N59" s="46">
        <v>28</v>
      </c>
      <c r="O59" s="46">
        <v>2660000</v>
      </c>
      <c r="P59" s="46">
        <v>0</v>
      </c>
      <c r="Q59" s="46">
        <v>0</v>
      </c>
      <c r="R59" s="46">
        <v>0</v>
      </c>
      <c r="S59" s="46">
        <v>0</v>
      </c>
      <c r="T59" s="46">
        <v>52</v>
      </c>
      <c r="U59" s="46">
        <v>9880000</v>
      </c>
      <c r="V59" s="46">
        <v>18</v>
      </c>
      <c r="W59" s="46">
        <v>1710000</v>
      </c>
      <c r="X59" s="44">
        <f t="shared" si="0"/>
        <v>516</v>
      </c>
      <c r="Y59" s="44">
        <f t="shared" si="1"/>
        <v>77425000</v>
      </c>
    </row>
    <row r="60" spans="1:25" x14ac:dyDescent="0.25">
      <c r="A60" s="45">
        <v>5307</v>
      </c>
      <c r="B60" s="45">
        <v>5105</v>
      </c>
      <c r="C60" s="45" t="s">
        <v>713</v>
      </c>
      <c r="D60" s="46">
        <v>67</v>
      </c>
      <c r="E60" s="46">
        <v>12730000</v>
      </c>
      <c r="F60" s="46">
        <v>39</v>
      </c>
      <c r="G60" s="46">
        <v>3705000</v>
      </c>
      <c r="H60" s="46">
        <v>278</v>
      </c>
      <c r="I60" s="46">
        <v>52820000</v>
      </c>
      <c r="J60" s="46">
        <v>236</v>
      </c>
      <c r="K60" s="46">
        <v>22420000</v>
      </c>
      <c r="L60" s="46">
        <v>37</v>
      </c>
      <c r="M60" s="46">
        <v>7030000</v>
      </c>
      <c r="N60" s="46">
        <v>55</v>
      </c>
      <c r="O60" s="46">
        <v>5225000</v>
      </c>
      <c r="P60" s="46">
        <v>0</v>
      </c>
      <c r="Q60" s="46">
        <v>0</v>
      </c>
      <c r="R60" s="46">
        <v>0</v>
      </c>
      <c r="S60" s="46">
        <v>0</v>
      </c>
      <c r="T60" s="46">
        <v>61</v>
      </c>
      <c r="U60" s="46">
        <v>11590000</v>
      </c>
      <c r="V60" s="46">
        <v>22</v>
      </c>
      <c r="W60" s="46">
        <v>2090000</v>
      </c>
      <c r="X60" s="44">
        <f t="shared" si="0"/>
        <v>795</v>
      </c>
      <c r="Y60" s="44">
        <f t="shared" si="1"/>
        <v>117610000</v>
      </c>
    </row>
    <row r="61" spans="1:25" x14ac:dyDescent="0.25">
      <c r="A61" s="45">
        <v>5308</v>
      </c>
      <c r="B61" s="45">
        <v>5104</v>
      </c>
      <c r="C61" s="45" t="s">
        <v>5</v>
      </c>
      <c r="D61" s="46">
        <v>7</v>
      </c>
      <c r="E61" s="46">
        <v>1330000</v>
      </c>
      <c r="F61" s="46">
        <v>25</v>
      </c>
      <c r="G61" s="46">
        <v>2375000</v>
      </c>
      <c r="H61" s="46">
        <v>0</v>
      </c>
      <c r="I61" s="46">
        <v>0</v>
      </c>
      <c r="J61" s="46">
        <v>0</v>
      </c>
      <c r="K61" s="46">
        <v>0</v>
      </c>
      <c r="L61" s="46">
        <v>22</v>
      </c>
      <c r="M61" s="46">
        <v>4180000</v>
      </c>
      <c r="N61" s="46">
        <v>17</v>
      </c>
      <c r="O61" s="46">
        <v>1615000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  <c r="W61" s="46">
        <v>0</v>
      </c>
      <c r="X61" s="44">
        <f t="shared" si="0"/>
        <v>71</v>
      </c>
      <c r="Y61" s="44">
        <f t="shared" si="1"/>
        <v>9500000</v>
      </c>
    </row>
    <row r="62" spans="1:25" x14ac:dyDescent="0.25">
      <c r="A62" s="45">
        <v>5309</v>
      </c>
      <c r="B62" s="45">
        <v>5103</v>
      </c>
      <c r="C62" s="45" t="s">
        <v>714</v>
      </c>
      <c r="D62" s="46">
        <v>0</v>
      </c>
      <c r="E62" s="46">
        <v>0</v>
      </c>
      <c r="F62" s="46">
        <v>0</v>
      </c>
      <c r="G62" s="46">
        <v>0</v>
      </c>
      <c r="H62" s="46">
        <v>160</v>
      </c>
      <c r="I62" s="46">
        <v>30400000</v>
      </c>
      <c r="J62" s="46">
        <v>122</v>
      </c>
      <c r="K62" s="46">
        <v>11590000</v>
      </c>
      <c r="L62" s="46">
        <v>49</v>
      </c>
      <c r="M62" s="46">
        <v>9310000</v>
      </c>
      <c r="N62" s="46">
        <v>108</v>
      </c>
      <c r="O62" s="46">
        <v>10260000</v>
      </c>
      <c r="P62" s="46">
        <v>0</v>
      </c>
      <c r="Q62" s="46">
        <v>0</v>
      </c>
      <c r="R62" s="46">
        <v>0</v>
      </c>
      <c r="S62" s="46">
        <v>0</v>
      </c>
      <c r="T62" s="46">
        <v>40</v>
      </c>
      <c r="U62" s="46">
        <v>7600000</v>
      </c>
      <c r="V62" s="46">
        <v>14</v>
      </c>
      <c r="W62" s="46">
        <v>1330000</v>
      </c>
      <c r="X62" s="44">
        <f t="shared" si="0"/>
        <v>493</v>
      </c>
      <c r="Y62" s="44">
        <f t="shared" si="1"/>
        <v>70490000</v>
      </c>
    </row>
    <row r="63" spans="1:25" x14ac:dyDescent="0.25">
      <c r="A63" s="45">
        <v>5401</v>
      </c>
      <c r="B63" s="45">
        <v>5601</v>
      </c>
      <c r="C63" s="45" t="s">
        <v>6</v>
      </c>
      <c r="D63" s="46">
        <v>222</v>
      </c>
      <c r="E63" s="46">
        <v>42180000</v>
      </c>
      <c r="F63" s="46">
        <v>68</v>
      </c>
      <c r="G63" s="46">
        <v>6460000</v>
      </c>
      <c r="H63" s="46">
        <v>522</v>
      </c>
      <c r="I63" s="46">
        <v>99180000</v>
      </c>
      <c r="J63" s="46">
        <v>582</v>
      </c>
      <c r="K63" s="46">
        <v>55290000</v>
      </c>
      <c r="L63" s="46">
        <v>260</v>
      </c>
      <c r="M63" s="46">
        <v>49400000</v>
      </c>
      <c r="N63" s="46">
        <v>196</v>
      </c>
      <c r="O63" s="46">
        <v>18620000</v>
      </c>
      <c r="P63" s="46">
        <v>0</v>
      </c>
      <c r="Q63" s="46">
        <v>0</v>
      </c>
      <c r="R63" s="46">
        <v>0</v>
      </c>
      <c r="S63" s="46">
        <v>0</v>
      </c>
      <c r="T63" s="46">
        <v>123</v>
      </c>
      <c r="U63" s="46">
        <v>23370000</v>
      </c>
      <c r="V63" s="46">
        <v>42</v>
      </c>
      <c r="W63" s="46">
        <v>3990000</v>
      </c>
      <c r="X63" s="44">
        <f t="shared" si="0"/>
        <v>2015</v>
      </c>
      <c r="Y63" s="44">
        <f t="shared" si="1"/>
        <v>298490000</v>
      </c>
    </row>
    <row r="64" spans="1:25" x14ac:dyDescent="0.25">
      <c r="A64" s="45">
        <v>5402</v>
      </c>
      <c r="B64" s="45">
        <v>5606</v>
      </c>
      <c r="C64" s="45" t="s">
        <v>7</v>
      </c>
      <c r="D64" s="46">
        <v>132</v>
      </c>
      <c r="E64" s="46">
        <v>25080000</v>
      </c>
      <c r="F64" s="46">
        <v>91</v>
      </c>
      <c r="G64" s="46">
        <v>8645000</v>
      </c>
      <c r="H64" s="46">
        <v>119</v>
      </c>
      <c r="I64" s="46">
        <v>22610000</v>
      </c>
      <c r="J64" s="46">
        <v>119</v>
      </c>
      <c r="K64" s="46">
        <v>11305000</v>
      </c>
      <c r="L64" s="46">
        <v>28</v>
      </c>
      <c r="M64" s="46">
        <v>5320000</v>
      </c>
      <c r="N64" s="46">
        <v>69</v>
      </c>
      <c r="O64" s="46">
        <v>6555000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4">
        <f t="shared" si="0"/>
        <v>558</v>
      </c>
      <c r="Y64" s="44">
        <f t="shared" si="1"/>
        <v>79515000</v>
      </c>
    </row>
    <row r="65" spans="1:25" x14ac:dyDescent="0.25">
      <c r="A65" s="45">
        <v>5403</v>
      </c>
      <c r="B65" s="45">
        <v>5603</v>
      </c>
      <c r="C65" s="45" t="s">
        <v>8</v>
      </c>
      <c r="D65" s="46">
        <v>131</v>
      </c>
      <c r="E65" s="46">
        <v>24890000</v>
      </c>
      <c r="F65" s="46">
        <v>49</v>
      </c>
      <c r="G65" s="46">
        <v>4655000</v>
      </c>
      <c r="H65" s="46">
        <v>284</v>
      </c>
      <c r="I65" s="46">
        <v>53960000</v>
      </c>
      <c r="J65" s="46">
        <v>219</v>
      </c>
      <c r="K65" s="46">
        <v>20805000</v>
      </c>
      <c r="L65" s="46">
        <v>64</v>
      </c>
      <c r="M65" s="46">
        <v>12160000</v>
      </c>
      <c r="N65" s="46">
        <v>117</v>
      </c>
      <c r="O65" s="46">
        <v>11115000</v>
      </c>
      <c r="P65" s="46">
        <v>0</v>
      </c>
      <c r="Q65" s="46">
        <v>0</v>
      </c>
      <c r="R65" s="46">
        <v>0</v>
      </c>
      <c r="S65" s="46">
        <v>0</v>
      </c>
      <c r="T65" s="46">
        <v>53</v>
      </c>
      <c r="U65" s="46">
        <v>10070000</v>
      </c>
      <c r="V65" s="46">
        <v>12</v>
      </c>
      <c r="W65" s="46">
        <v>1140000</v>
      </c>
      <c r="X65" s="44">
        <f t="shared" si="0"/>
        <v>929</v>
      </c>
      <c r="Y65" s="44">
        <f t="shared" si="1"/>
        <v>138795000</v>
      </c>
    </row>
    <row r="66" spans="1:25" x14ac:dyDescent="0.25">
      <c r="A66" s="45">
        <v>5404</v>
      </c>
      <c r="B66" s="45">
        <v>5605</v>
      </c>
      <c r="C66" s="45" t="s">
        <v>9</v>
      </c>
      <c r="D66" s="46">
        <v>188</v>
      </c>
      <c r="E66" s="46">
        <v>35720000</v>
      </c>
      <c r="F66" s="46">
        <v>39</v>
      </c>
      <c r="G66" s="46">
        <v>3705000</v>
      </c>
      <c r="H66" s="46">
        <v>87</v>
      </c>
      <c r="I66" s="46">
        <v>16530000</v>
      </c>
      <c r="J66" s="46">
        <v>96</v>
      </c>
      <c r="K66" s="46">
        <v>9120000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4">
        <f t="shared" si="0"/>
        <v>410</v>
      </c>
      <c r="Y66" s="44">
        <f t="shared" si="1"/>
        <v>65075000</v>
      </c>
    </row>
    <row r="67" spans="1:25" x14ac:dyDescent="0.25">
      <c r="A67" s="45">
        <v>5405</v>
      </c>
      <c r="B67" s="45">
        <v>5604</v>
      </c>
      <c r="C67" s="45" t="s">
        <v>10</v>
      </c>
      <c r="D67" s="46">
        <v>101</v>
      </c>
      <c r="E67" s="46">
        <v>19190000</v>
      </c>
      <c r="F67" s="46">
        <v>48</v>
      </c>
      <c r="G67" s="46">
        <v>4560000</v>
      </c>
      <c r="H67" s="46">
        <v>127</v>
      </c>
      <c r="I67" s="46">
        <v>24130000</v>
      </c>
      <c r="J67" s="46">
        <v>141</v>
      </c>
      <c r="K67" s="46">
        <v>13395000</v>
      </c>
      <c r="L67" s="46">
        <v>87</v>
      </c>
      <c r="M67" s="46">
        <v>16530000</v>
      </c>
      <c r="N67" s="46">
        <v>104</v>
      </c>
      <c r="O67" s="46">
        <v>9880000</v>
      </c>
      <c r="P67" s="46">
        <v>0</v>
      </c>
      <c r="Q67" s="46">
        <v>0</v>
      </c>
      <c r="R67" s="46">
        <v>0</v>
      </c>
      <c r="S67" s="46">
        <v>0</v>
      </c>
      <c r="T67" s="46">
        <v>22</v>
      </c>
      <c r="U67" s="46">
        <v>4180000</v>
      </c>
      <c r="V67" s="46">
        <v>7</v>
      </c>
      <c r="W67" s="46">
        <v>665000</v>
      </c>
      <c r="X67" s="44">
        <f t="shared" si="0"/>
        <v>637</v>
      </c>
      <c r="Y67" s="44">
        <f t="shared" si="1"/>
        <v>92530000</v>
      </c>
    </row>
    <row r="68" spans="1:25" x14ac:dyDescent="0.25">
      <c r="A68" s="45">
        <v>5406</v>
      </c>
      <c r="B68" s="45">
        <v>5602</v>
      </c>
      <c r="C68" s="45" t="s">
        <v>11</v>
      </c>
      <c r="D68" s="46">
        <v>147</v>
      </c>
      <c r="E68" s="46">
        <v>27930000</v>
      </c>
      <c r="F68" s="46">
        <v>48</v>
      </c>
      <c r="G68" s="46">
        <v>4560000</v>
      </c>
      <c r="H68" s="46">
        <v>120</v>
      </c>
      <c r="I68" s="46">
        <v>22800000</v>
      </c>
      <c r="J68" s="46">
        <v>117</v>
      </c>
      <c r="K68" s="46">
        <v>11115000</v>
      </c>
      <c r="L68" s="46">
        <v>97</v>
      </c>
      <c r="M68" s="46">
        <v>18430000</v>
      </c>
      <c r="N68" s="46">
        <v>72</v>
      </c>
      <c r="O68" s="46">
        <v>6840000</v>
      </c>
      <c r="P68" s="46">
        <v>0</v>
      </c>
      <c r="Q68" s="46">
        <v>0</v>
      </c>
      <c r="R68" s="46">
        <v>0</v>
      </c>
      <c r="S68" s="46">
        <v>0</v>
      </c>
      <c r="T68" s="46">
        <v>20</v>
      </c>
      <c r="U68" s="46">
        <v>3800000</v>
      </c>
      <c r="V68" s="46">
        <v>6</v>
      </c>
      <c r="W68" s="46">
        <v>570000</v>
      </c>
      <c r="X68" s="44">
        <f t="shared" si="0"/>
        <v>627</v>
      </c>
      <c r="Y68" s="44">
        <f t="shared" si="1"/>
        <v>96045000</v>
      </c>
    </row>
    <row r="69" spans="1:25" x14ac:dyDescent="0.25">
      <c r="A69" s="45">
        <v>5501</v>
      </c>
      <c r="B69" s="45">
        <v>5501</v>
      </c>
      <c r="C69" s="45" t="s">
        <v>12</v>
      </c>
      <c r="D69" s="46">
        <v>123</v>
      </c>
      <c r="E69" s="46">
        <v>23370000</v>
      </c>
      <c r="F69" s="46">
        <v>76</v>
      </c>
      <c r="G69" s="46">
        <v>7220000</v>
      </c>
      <c r="H69" s="46">
        <v>587</v>
      </c>
      <c r="I69" s="46">
        <v>111530000</v>
      </c>
      <c r="J69" s="46">
        <v>509</v>
      </c>
      <c r="K69" s="46">
        <v>48355000</v>
      </c>
      <c r="L69" s="46">
        <v>449</v>
      </c>
      <c r="M69" s="46">
        <v>85310000</v>
      </c>
      <c r="N69" s="46">
        <v>304</v>
      </c>
      <c r="O69" s="46">
        <v>28880000</v>
      </c>
      <c r="P69" s="46">
        <v>0</v>
      </c>
      <c r="Q69" s="46">
        <v>0</v>
      </c>
      <c r="R69" s="46">
        <v>0</v>
      </c>
      <c r="S69" s="46">
        <v>0</v>
      </c>
      <c r="T69" s="46">
        <v>124</v>
      </c>
      <c r="U69" s="46">
        <v>23560000</v>
      </c>
      <c r="V69" s="46">
        <v>39</v>
      </c>
      <c r="W69" s="46">
        <v>3705000</v>
      </c>
      <c r="X69" s="44">
        <f t="shared" si="0"/>
        <v>2211</v>
      </c>
      <c r="Y69" s="44">
        <f t="shared" si="1"/>
        <v>331930000</v>
      </c>
    </row>
    <row r="70" spans="1:25" x14ac:dyDescent="0.25">
      <c r="A70" s="45">
        <v>5502</v>
      </c>
      <c r="B70" s="45">
        <v>5506</v>
      </c>
      <c r="C70" s="45" t="s">
        <v>13</v>
      </c>
      <c r="D70" s="46">
        <v>0</v>
      </c>
      <c r="E70" s="46">
        <v>0</v>
      </c>
      <c r="F70" s="46">
        <v>0</v>
      </c>
      <c r="G70" s="46">
        <v>0</v>
      </c>
      <c r="H70" s="46">
        <v>98</v>
      </c>
      <c r="I70" s="46">
        <v>18620000</v>
      </c>
      <c r="J70" s="46">
        <v>153</v>
      </c>
      <c r="K70" s="46">
        <v>14535000</v>
      </c>
      <c r="L70" s="46">
        <v>74</v>
      </c>
      <c r="M70" s="46">
        <v>14060000</v>
      </c>
      <c r="N70" s="46">
        <v>64</v>
      </c>
      <c r="O70" s="46">
        <v>6080000</v>
      </c>
      <c r="P70" s="46">
        <v>0</v>
      </c>
      <c r="Q70" s="46">
        <v>0</v>
      </c>
      <c r="R70" s="46">
        <v>0</v>
      </c>
      <c r="S70" s="46">
        <v>0</v>
      </c>
      <c r="T70" s="46">
        <v>13</v>
      </c>
      <c r="U70" s="46">
        <v>2470000</v>
      </c>
      <c r="V70" s="46">
        <v>2</v>
      </c>
      <c r="W70" s="46">
        <v>190000</v>
      </c>
      <c r="X70" s="44">
        <f t="shared" ref="X70:X133" si="2">D70+F70+H70+J70+L70+N70+P70+R70+T70+V70</f>
        <v>404</v>
      </c>
      <c r="Y70" s="44">
        <f t="shared" ref="Y70:Y133" si="3">E70+G70+I70+K70+M70+O70+Q70+S70+U70+W70</f>
        <v>55955000</v>
      </c>
    </row>
    <row r="71" spans="1:25" x14ac:dyDescent="0.25">
      <c r="A71" s="45">
        <v>5503</v>
      </c>
      <c r="B71" s="45">
        <v>5503</v>
      </c>
      <c r="C71" s="45" t="s">
        <v>14</v>
      </c>
      <c r="D71" s="46">
        <v>51</v>
      </c>
      <c r="E71" s="46">
        <v>9690000</v>
      </c>
      <c r="F71" s="46">
        <v>29</v>
      </c>
      <c r="G71" s="46">
        <v>2755000</v>
      </c>
      <c r="H71" s="46">
        <v>169</v>
      </c>
      <c r="I71" s="46">
        <v>32110000</v>
      </c>
      <c r="J71" s="46">
        <v>135</v>
      </c>
      <c r="K71" s="46">
        <v>12825000</v>
      </c>
      <c r="L71" s="46">
        <v>61</v>
      </c>
      <c r="M71" s="46">
        <v>11590000</v>
      </c>
      <c r="N71" s="46">
        <v>83</v>
      </c>
      <c r="O71" s="46">
        <v>7885000</v>
      </c>
      <c r="P71" s="46">
        <v>0</v>
      </c>
      <c r="Q71" s="46">
        <v>0</v>
      </c>
      <c r="R71" s="46">
        <v>0</v>
      </c>
      <c r="S71" s="46">
        <v>0</v>
      </c>
      <c r="T71" s="46">
        <v>69</v>
      </c>
      <c r="U71" s="46">
        <v>13110000</v>
      </c>
      <c r="V71" s="46">
        <v>11</v>
      </c>
      <c r="W71" s="46">
        <v>1045000</v>
      </c>
      <c r="X71" s="44">
        <f t="shared" si="2"/>
        <v>608</v>
      </c>
      <c r="Y71" s="44">
        <f t="shared" si="3"/>
        <v>91010000</v>
      </c>
    </row>
    <row r="72" spans="1:25" x14ac:dyDescent="0.25">
      <c r="A72" s="45">
        <v>5504</v>
      </c>
      <c r="B72" s="45">
        <v>5502</v>
      </c>
      <c r="C72" s="45" t="s">
        <v>15</v>
      </c>
      <c r="D72" s="46">
        <v>121</v>
      </c>
      <c r="E72" s="46">
        <v>22990000</v>
      </c>
      <c r="F72" s="46">
        <v>51</v>
      </c>
      <c r="G72" s="46">
        <v>4845000</v>
      </c>
      <c r="H72" s="46">
        <v>276</v>
      </c>
      <c r="I72" s="46">
        <v>52440000</v>
      </c>
      <c r="J72" s="46">
        <v>232</v>
      </c>
      <c r="K72" s="46">
        <v>22040000</v>
      </c>
      <c r="L72" s="46">
        <v>184</v>
      </c>
      <c r="M72" s="46">
        <v>34960000</v>
      </c>
      <c r="N72" s="46">
        <v>110</v>
      </c>
      <c r="O72" s="46">
        <v>10450000</v>
      </c>
      <c r="P72" s="46">
        <v>0</v>
      </c>
      <c r="Q72" s="46">
        <v>0</v>
      </c>
      <c r="R72" s="46">
        <v>0</v>
      </c>
      <c r="S72" s="46">
        <v>0</v>
      </c>
      <c r="T72" s="46">
        <v>83</v>
      </c>
      <c r="U72" s="46">
        <v>15770000</v>
      </c>
      <c r="V72" s="46">
        <v>23</v>
      </c>
      <c r="W72" s="46">
        <v>2185000</v>
      </c>
      <c r="X72" s="44">
        <f t="shared" si="2"/>
        <v>1080</v>
      </c>
      <c r="Y72" s="44">
        <f t="shared" si="3"/>
        <v>165680000</v>
      </c>
    </row>
    <row r="73" spans="1:25" x14ac:dyDescent="0.25">
      <c r="A73" s="45">
        <v>5505</v>
      </c>
      <c r="B73" s="45">
        <v>5504</v>
      </c>
      <c r="C73" s="45" t="s">
        <v>16</v>
      </c>
      <c r="D73" s="46">
        <v>47</v>
      </c>
      <c r="E73" s="46">
        <v>8930000</v>
      </c>
      <c r="F73" s="46">
        <v>27</v>
      </c>
      <c r="G73" s="46">
        <v>2565000</v>
      </c>
      <c r="H73" s="46">
        <v>57</v>
      </c>
      <c r="I73" s="46">
        <v>10830000</v>
      </c>
      <c r="J73" s="46">
        <v>107</v>
      </c>
      <c r="K73" s="46">
        <v>10165000</v>
      </c>
      <c r="L73" s="46">
        <v>48</v>
      </c>
      <c r="M73" s="46">
        <v>9120000</v>
      </c>
      <c r="N73" s="46">
        <v>54</v>
      </c>
      <c r="O73" s="46">
        <v>5130000</v>
      </c>
      <c r="P73" s="46">
        <v>0</v>
      </c>
      <c r="Q73" s="46">
        <v>0</v>
      </c>
      <c r="R73" s="46">
        <v>0</v>
      </c>
      <c r="S73" s="46">
        <v>0</v>
      </c>
      <c r="T73" s="46">
        <v>27</v>
      </c>
      <c r="U73" s="46">
        <v>5130000</v>
      </c>
      <c r="V73" s="46">
        <v>8</v>
      </c>
      <c r="W73" s="46">
        <v>760000</v>
      </c>
      <c r="X73" s="44">
        <f t="shared" si="2"/>
        <v>375</v>
      </c>
      <c r="Y73" s="44">
        <f t="shared" si="3"/>
        <v>52630000</v>
      </c>
    </row>
    <row r="74" spans="1:25" x14ac:dyDescent="0.25">
      <c r="A74" s="45">
        <v>5506</v>
      </c>
      <c r="B74" s="45">
        <v>5802</v>
      </c>
      <c r="C74" s="45" t="s">
        <v>17</v>
      </c>
      <c r="D74" s="46">
        <v>63</v>
      </c>
      <c r="E74" s="46">
        <v>11970000</v>
      </c>
      <c r="F74" s="46">
        <v>31</v>
      </c>
      <c r="G74" s="46">
        <v>2945000</v>
      </c>
      <c r="H74" s="46">
        <v>446</v>
      </c>
      <c r="I74" s="46">
        <v>84740000</v>
      </c>
      <c r="J74" s="46">
        <v>258</v>
      </c>
      <c r="K74" s="46">
        <v>24510000</v>
      </c>
      <c r="L74" s="46">
        <v>57</v>
      </c>
      <c r="M74" s="46">
        <v>10830000</v>
      </c>
      <c r="N74" s="46">
        <v>53</v>
      </c>
      <c r="O74" s="46">
        <v>5035000</v>
      </c>
      <c r="P74" s="46">
        <v>0</v>
      </c>
      <c r="Q74" s="46">
        <v>0</v>
      </c>
      <c r="R74" s="46">
        <v>0</v>
      </c>
      <c r="S74" s="46">
        <v>0</v>
      </c>
      <c r="T74" s="46">
        <v>27</v>
      </c>
      <c r="U74" s="46">
        <v>5130000</v>
      </c>
      <c r="V74" s="46">
        <v>6</v>
      </c>
      <c r="W74" s="46">
        <v>570000</v>
      </c>
      <c r="X74" s="44">
        <f t="shared" si="2"/>
        <v>941</v>
      </c>
      <c r="Y74" s="44">
        <f t="shared" si="3"/>
        <v>145730000</v>
      </c>
    </row>
    <row r="75" spans="1:25" x14ac:dyDescent="0.25">
      <c r="A75" s="45">
        <v>5507</v>
      </c>
      <c r="B75" s="45">
        <v>5803</v>
      </c>
      <c r="C75" s="45" t="s">
        <v>715</v>
      </c>
      <c r="D75" s="46">
        <v>46</v>
      </c>
      <c r="E75" s="46">
        <v>8740000</v>
      </c>
      <c r="F75" s="46">
        <v>26</v>
      </c>
      <c r="G75" s="46">
        <v>2470000</v>
      </c>
      <c r="H75" s="46">
        <v>161</v>
      </c>
      <c r="I75" s="46">
        <v>30590000</v>
      </c>
      <c r="J75" s="46">
        <v>142</v>
      </c>
      <c r="K75" s="46">
        <v>13490000</v>
      </c>
      <c r="L75" s="46">
        <v>28</v>
      </c>
      <c r="M75" s="46">
        <v>5320000</v>
      </c>
      <c r="N75" s="46">
        <v>105</v>
      </c>
      <c r="O75" s="46">
        <v>9975000</v>
      </c>
      <c r="P75" s="46">
        <v>0</v>
      </c>
      <c r="Q75" s="46">
        <v>0</v>
      </c>
      <c r="R75" s="46">
        <v>0</v>
      </c>
      <c r="S75" s="46">
        <v>0</v>
      </c>
      <c r="T75" s="46">
        <v>19</v>
      </c>
      <c r="U75" s="46">
        <v>3610000</v>
      </c>
      <c r="V75" s="46">
        <v>4</v>
      </c>
      <c r="W75" s="46">
        <v>380000</v>
      </c>
      <c r="X75" s="44">
        <f t="shared" si="2"/>
        <v>531</v>
      </c>
      <c r="Y75" s="44">
        <f t="shared" si="3"/>
        <v>74575000</v>
      </c>
    </row>
    <row r="76" spans="1:25" x14ac:dyDescent="0.25">
      <c r="A76" s="45">
        <v>5601</v>
      </c>
      <c r="B76" s="45">
        <v>5701</v>
      </c>
      <c r="C76" s="45" t="s">
        <v>18</v>
      </c>
      <c r="D76" s="46">
        <v>127</v>
      </c>
      <c r="E76" s="46">
        <v>24130000</v>
      </c>
      <c r="F76" s="46">
        <v>49</v>
      </c>
      <c r="G76" s="46">
        <v>4655000</v>
      </c>
      <c r="H76" s="46">
        <v>683</v>
      </c>
      <c r="I76" s="46">
        <v>129770000</v>
      </c>
      <c r="J76" s="46">
        <v>590</v>
      </c>
      <c r="K76" s="46">
        <v>56050000</v>
      </c>
      <c r="L76" s="46">
        <v>116</v>
      </c>
      <c r="M76" s="46">
        <v>22040000</v>
      </c>
      <c r="N76" s="46">
        <v>101</v>
      </c>
      <c r="O76" s="46">
        <v>9595000</v>
      </c>
      <c r="P76" s="46">
        <v>11</v>
      </c>
      <c r="Q76" s="46">
        <v>2090000</v>
      </c>
      <c r="R76" s="46">
        <v>2</v>
      </c>
      <c r="S76" s="46">
        <v>190000</v>
      </c>
      <c r="T76" s="46">
        <v>115</v>
      </c>
      <c r="U76" s="46">
        <v>21850000</v>
      </c>
      <c r="V76" s="46">
        <v>38</v>
      </c>
      <c r="W76" s="46">
        <v>3610000</v>
      </c>
      <c r="X76" s="44">
        <f t="shared" si="2"/>
        <v>1832</v>
      </c>
      <c r="Y76" s="44">
        <f t="shared" si="3"/>
        <v>273980000</v>
      </c>
    </row>
    <row r="77" spans="1:25" x14ac:dyDescent="0.25">
      <c r="A77" s="45">
        <v>5602</v>
      </c>
      <c r="B77" s="45">
        <v>5704</v>
      </c>
      <c r="C77" s="45" t="s">
        <v>19</v>
      </c>
      <c r="D77" s="46">
        <v>41</v>
      </c>
      <c r="E77" s="46">
        <v>7790000</v>
      </c>
      <c r="F77" s="46">
        <v>20</v>
      </c>
      <c r="G77" s="46">
        <v>1900000</v>
      </c>
      <c r="H77" s="46">
        <v>88</v>
      </c>
      <c r="I77" s="46">
        <v>16720000</v>
      </c>
      <c r="J77" s="46">
        <v>107</v>
      </c>
      <c r="K77" s="46">
        <v>10165000</v>
      </c>
      <c r="L77" s="46">
        <v>37</v>
      </c>
      <c r="M77" s="46">
        <v>7030000</v>
      </c>
      <c r="N77" s="46">
        <v>36</v>
      </c>
      <c r="O77" s="46">
        <v>3420000</v>
      </c>
      <c r="P77" s="46">
        <v>0</v>
      </c>
      <c r="Q77" s="46">
        <v>0</v>
      </c>
      <c r="R77" s="46">
        <v>0</v>
      </c>
      <c r="S77" s="46">
        <v>0</v>
      </c>
      <c r="T77" s="46">
        <v>22</v>
      </c>
      <c r="U77" s="46">
        <v>4180000</v>
      </c>
      <c r="V77" s="46">
        <v>7</v>
      </c>
      <c r="W77" s="46">
        <v>665000</v>
      </c>
      <c r="X77" s="44">
        <f t="shared" si="2"/>
        <v>358</v>
      </c>
      <c r="Y77" s="44">
        <f t="shared" si="3"/>
        <v>51870000</v>
      </c>
    </row>
    <row r="78" spans="1:25" x14ac:dyDescent="0.25">
      <c r="A78" s="45">
        <v>5603</v>
      </c>
      <c r="B78" s="45">
        <v>5702</v>
      </c>
      <c r="C78" s="45" t="s">
        <v>20</v>
      </c>
      <c r="D78" s="46">
        <v>0</v>
      </c>
      <c r="E78" s="46">
        <v>0</v>
      </c>
      <c r="F78" s="46">
        <v>0</v>
      </c>
      <c r="G78" s="46">
        <v>0</v>
      </c>
      <c r="H78" s="46">
        <v>136</v>
      </c>
      <c r="I78" s="46">
        <v>25840000</v>
      </c>
      <c r="J78" s="46">
        <v>174</v>
      </c>
      <c r="K78" s="46">
        <v>16530000</v>
      </c>
      <c r="L78" s="46">
        <v>31</v>
      </c>
      <c r="M78" s="46">
        <v>5890000</v>
      </c>
      <c r="N78" s="46">
        <v>71</v>
      </c>
      <c r="O78" s="46">
        <v>6745000</v>
      </c>
      <c r="P78" s="46">
        <v>0</v>
      </c>
      <c r="Q78" s="46">
        <v>0</v>
      </c>
      <c r="R78" s="46">
        <v>0</v>
      </c>
      <c r="S78" s="46">
        <v>0</v>
      </c>
      <c r="T78" s="46">
        <v>41</v>
      </c>
      <c r="U78" s="46">
        <v>7790000</v>
      </c>
      <c r="V78" s="46">
        <v>14</v>
      </c>
      <c r="W78" s="46">
        <v>1330000</v>
      </c>
      <c r="X78" s="44">
        <f t="shared" si="2"/>
        <v>467</v>
      </c>
      <c r="Y78" s="44">
        <f t="shared" si="3"/>
        <v>64125000</v>
      </c>
    </row>
    <row r="79" spans="1:25" x14ac:dyDescent="0.25">
      <c r="A79" s="45">
        <v>5604</v>
      </c>
      <c r="B79" s="45">
        <v>5705</v>
      </c>
      <c r="C79" s="45" t="s">
        <v>21</v>
      </c>
      <c r="D79" s="46">
        <v>53</v>
      </c>
      <c r="E79" s="46">
        <v>10070000</v>
      </c>
      <c r="F79" s="46">
        <v>28</v>
      </c>
      <c r="G79" s="46">
        <v>2660000</v>
      </c>
      <c r="H79" s="46">
        <v>177</v>
      </c>
      <c r="I79" s="46">
        <v>33630000</v>
      </c>
      <c r="J79" s="46">
        <v>155</v>
      </c>
      <c r="K79" s="46">
        <v>14725000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25</v>
      </c>
      <c r="U79" s="46">
        <v>4750000</v>
      </c>
      <c r="V79" s="46">
        <v>5</v>
      </c>
      <c r="W79" s="46">
        <v>475000</v>
      </c>
      <c r="X79" s="44">
        <f t="shared" si="2"/>
        <v>443</v>
      </c>
      <c r="Y79" s="44">
        <f t="shared" si="3"/>
        <v>66310000</v>
      </c>
    </row>
    <row r="80" spans="1:25" x14ac:dyDescent="0.25">
      <c r="A80" s="45">
        <v>5605</v>
      </c>
      <c r="B80" s="45">
        <v>5706</v>
      </c>
      <c r="C80" s="45" t="s">
        <v>716</v>
      </c>
      <c r="D80" s="46">
        <v>91</v>
      </c>
      <c r="E80" s="46">
        <v>17290000</v>
      </c>
      <c r="F80" s="46">
        <v>30</v>
      </c>
      <c r="G80" s="46">
        <v>2850000</v>
      </c>
      <c r="H80" s="46">
        <v>71</v>
      </c>
      <c r="I80" s="46">
        <v>13490000</v>
      </c>
      <c r="J80" s="46">
        <v>113</v>
      </c>
      <c r="K80" s="46">
        <v>10735000</v>
      </c>
      <c r="L80" s="46">
        <v>49</v>
      </c>
      <c r="M80" s="46">
        <v>9310000</v>
      </c>
      <c r="N80" s="46">
        <v>78</v>
      </c>
      <c r="O80" s="46">
        <v>7410000</v>
      </c>
      <c r="P80" s="46">
        <v>0</v>
      </c>
      <c r="Q80" s="46">
        <v>0</v>
      </c>
      <c r="R80" s="46">
        <v>0</v>
      </c>
      <c r="S80" s="46">
        <v>0</v>
      </c>
      <c r="T80" s="46">
        <v>29</v>
      </c>
      <c r="U80" s="46">
        <v>5510000</v>
      </c>
      <c r="V80" s="46">
        <v>8</v>
      </c>
      <c r="W80" s="46">
        <v>760000</v>
      </c>
      <c r="X80" s="44">
        <f t="shared" si="2"/>
        <v>469</v>
      </c>
      <c r="Y80" s="44">
        <f t="shared" si="3"/>
        <v>67355000</v>
      </c>
    </row>
    <row r="81" spans="1:25" x14ac:dyDescent="0.25">
      <c r="A81" s="45">
        <v>5606</v>
      </c>
      <c r="B81" s="45">
        <v>5703</v>
      </c>
      <c r="C81" s="45" t="s">
        <v>717</v>
      </c>
      <c r="D81" s="46">
        <v>0</v>
      </c>
      <c r="E81" s="46">
        <v>0</v>
      </c>
      <c r="F81" s="46">
        <v>0</v>
      </c>
      <c r="G81" s="46">
        <v>0</v>
      </c>
      <c r="H81" s="46">
        <v>234</v>
      </c>
      <c r="I81" s="46">
        <v>44460000</v>
      </c>
      <c r="J81" s="46">
        <v>243</v>
      </c>
      <c r="K81" s="46">
        <v>23085000</v>
      </c>
      <c r="L81" s="46">
        <v>0</v>
      </c>
      <c r="M81" s="46">
        <v>0</v>
      </c>
      <c r="N81" s="46">
        <v>0</v>
      </c>
      <c r="O81" s="46">
        <v>0</v>
      </c>
      <c r="P81" s="46">
        <v>61</v>
      </c>
      <c r="Q81" s="46">
        <v>11590000</v>
      </c>
      <c r="R81" s="46">
        <v>4</v>
      </c>
      <c r="S81" s="46">
        <v>380000</v>
      </c>
      <c r="T81" s="46">
        <v>53</v>
      </c>
      <c r="U81" s="46">
        <v>10070000</v>
      </c>
      <c r="V81" s="46">
        <v>17</v>
      </c>
      <c r="W81" s="46">
        <v>1615000</v>
      </c>
      <c r="X81" s="44">
        <f t="shared" si="2"/>
        <v>612</v>
      </c>
      <c r="Y81" s="44">
        <f t="shared" si="3"/>
        <v>91200000</v>
      </c>
    </row>
    <row r="82" spans="1:25" x14ac:dyDescent="0.25">
      <c r="A82" s="45">
        <v>5701</v>
      </c>
      <c r="B82" s="45">
        <v>5301</v>
      </c>
      <c r="C82" s="45" t="s">
        <v>22</v>
      </c>
      <c r="D82" s="46">
        <v>99</v>
      </c>
      <c r="E82" s="46">
        <v>18810000</v>
      </c>
      <c r="F82" s="46">
        <v>81</v>
      </c>
      <c r="G82" s="46">
        <v>7695000</v>
      </c>
      <c r="H82" s="46">
        <v>439</v>
      </c>
      <c r="I82" s="46">
        <v>83410000</v>
      </c>
      <c r="J82" s="46">
        <v>375</v>
      </c>
      <c r="K82" s="46">
        <v>35625000</v>
      </c>
      <c r="L82" s="46">
        <v>99</v>
      </c>
      <c r="M82" s="46">
        <v>18810000</v>
      </c>
      <c r="N82" s="46">
        <v>63</v>
      </c>
      <c r="O82" s="46">
        <v>5985000</v>
      </c>
      <c r="P82" s="46">
        <v>0</v>
      </c>
      <c r="Q82" s="46">
        <v>0</v>
      </c>
      <c r="R82" s="46">
        <v>0</v>
      </c>
      <c r="S82" s="46">
        <v>0</v>
      </c>
      <c r="T82" s="46">
        <v>66</v>
      </c>
      <c r="U82" s="46">
        <v>12540000</v>
      </c>
      <c r="V82" s="46">
        <v>13</v>
      </c>
      <c r="W82" s="46">
        <v>1235000</v>
      </c>
      <c r="X82" s="44">
        <f t="shared" si="2"/>
        <v>1235</v>
      </c>
      <c r="Y82" s="44">
        <f t="shared" si="3"/>
        <v>184110000</v>
      </c>
    </row>
    <row r="83" spans="1:25" x14ac:dyDescent="0.25">
      <c r="A83" s="45">
        <v>5702</v>
      </c>
      <c r="B83" s="45">
        <v>5302</v>
      </c>
      <c r="C83" s="45" t="s">
        <v>23</v>
      </c>
      <c r="D83" s="46">
        <v>44</v>
      </c>
      <c r="E83" s="46">
        <v>8360000</v>
      </c>
      <c r="F83" s="46">
        <v>25</v>
      </c>
      <c r="G83" s="46">
        <v>2375000</v>
      </c>
      <c r="H83" s="46">
        <v>127</v>
      </c>
      <c r="I83" s="46">
        <v>24130000</v>
      </c>
      <c r="J83" s="46">
        <v>148</v>
      </c>
      <c r="K83" s="46">
        <v>14060000</v>
      </c>
      <c r="L83" s="46">
        <v>50</v>
      </c>
      <c r="M83" s="46">
        <v>9500000</v>
      </c>
      <c r="N83" s="46">
        <v>52</v>
      </c>
      <c r="O83" s="46">
        <v>4940000</v>
      </c>
      <c r="P83" s="46">
        <v>0</v>
      </c>
      <c r="Q83" s="46">
        <v>0</v>
      </c>
      <c r="R83" s="46">
        <v>0</v>
      </c>
      <c r="S83" s="46">
        <v>0</v>
      </c>
      <c r="T83" s="46">
        <v>28</v>
      </c>
      <c r="U83" s="46">
        <v>5320000</v>
      </c>
      <c r="V83" s="46">
        <v>11</v>
      </c>
      <c r="W83" s="46">
        <v>1045000</v>
      </c>
      <c r="X83" s="44">
        <f t="shared" si="2"/>
        <v>485</v>
      </c>
      <c r="Y83" s="44">
        <f t="shared" si="3"/>
        <v>69730000</v>
      </c>
    </row>
    <row r="84" spans="1:25" x14ac:dyDescent="0.25">
      <c r="A84" s="45">
        <v>5703</v>
      </c>
      <c r="B84" s="45">
        <v>5304</v>
      </c>
      <c r="C84" s="45" t="s">
        <v>24</v>
      </c>
      <c r="D84" s="46">
        <v>62</v>
      </c>
      <c r="E84" s="46">
        <v>11780000</v>
      </c>
      <c r="F84" s="46">
        <v>18</v>
      </c>
      <c r="G84" s="46">
        <v>1710000</v>
      </c>
      <c r="H84" s="46">
        <v>254</v>
      </c>
      <c r="I84" s="46">
        <v>48260000</v>
      </c>
      <c r="J84" s="46">
        <v>129</v>
      </c>
      <c r="K84" s="46">
        <v>12255000</v>
      </c>
      <c r="L84" s="46">
        <v>68</v>
      </c>
      <c r="M84" s="46">
        <v>12920000</v>
      </c>
      <c r="N84" s="46">
        <v>51</v>
      </c>
      <c r="O84" s="46">
        <v>4845000</v>
      </c>
      <c r="P84" s="46">
        <v>0</v>
      </c>
      <c r="Q84" s="46">
        <v>0</v>
      </c>
      <c r="R84" s="46">
        <v>0</v>
      </c>
      <c r="S84" s="46">
        <v>0</v>
      </c>
      <c r="T84" s="46">
        <v>0</v>
      </c>
      <c r="U84" s="46">
        <v>0</v>
      </c>
      <c r="V84" s="46">
        <v>0</v>
      </c>
      <c r="W84" s="46">
        <v>0</v>
      </c>
      <c r="X84" s="44">
        <f t="shared" si="2"/>
        <v>582</v>
      </c>
      <c r="Y84" s="44">
        <f t="shared" si="3"/>
        <v>91770000</v>
      </c>
    </row>
    <row r="85" spans="1:25" x14ac:dyDescent="0.25">
      <c r="A85" s="45">
        <v>5704</v>
      </c>
      <c r="B85" s="45">
        <v>5303</v>
      </c>
      <c r="C85" s="45" t="s">
        <v>25</v>
      </c>
      <c r="D85" s="46">
        <v>0</v>
      </c>
      <c r="E85" s="46">
        <v>0</v>
      </c>
      <c r="F85" s="46">
        <v>0</v>
      </c>
      <c r="G85" s="46">
        <v>0</v>
      </c>
      <c r="H85" s="46">
        <v>80</v>
      </c>
      <c r="I85" s="46">
        <v>15200000</v>
      </c>
      <c r="J85" s="46">
        <v>87</v>
      </c>
      <c r="K85" s="46">
        <v>8265000</v>
      </c>
      <c r="L85" s="46">
        <v>29</v>
      </c>
      <c r="M85" s="46">
        <v>5510000</v>
      </c>
      <c r="N85" s="46">
        <v>49</v>
      </c>
      <c r="O85" s="46">
        <v>4655000</v>
      </c>
      <c r="P85" s="46">
        <v>0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46">
        <v>0</v>
      </c>
      <c r="W85" s="46">
        <v>0</v>
      </c>
      <c r="X85" s="44">
        <f t="shared" si="2"/>
        <v>245</v>
      </c>
      <c r="Y85" s="44">
        <f t="shared" si="3"/>
        <v>33630000</v>
      </c>
    </row>
    <row r="86" spans="1:25" x14ac:dyDescent="0.25">
      <c r="A86" s="45">
        <v>6101</v>
      </c>
      <c r="B86" s="45">
        <v>6101</v>
      </c>
      <c r="C86" s="45" t="s">
        <v>26</v>
      </c>
      <c r="D86" s="46">
        <v>240</v>
      </c>
      <c r="E86" s="46">
        <v>45600000</v>
      </c>
      <c r="F86" s="46">
        <v>227</v>
      </c>
      <c r="G86" s="46">
        <v>21565000</v>
      </c>
      <c r="H86" s="46">
        <v>1463</v>
      </c>
      <c r="I86" s="46">
        <v>277970000</v>
      </c>
      <c r="J86" s="46">
        <v>1103</v>
      </c>
      <c r="K86" s="46">
        <v>104785000</v>
      </c>
      <c r="L86" s="46">
        <v>878</v>
      </c>
      <c r="M86" s="46">
        <v>166820000</v>
      </c>
      <c r="N86" s="46">
        <v>607</v>
      </c>
      <c r="O86" s="46">
        <v>57665000</v>
      </c>
      <c r="P86" s="46">
        <v>26</v>
      </c>
      <c r="Q86" s="46">
        <v>4940000</v>
      </c>
      <c r="R86" s="46">
        <v>4</v>
      </c>
      <c r="S86" s="46">
        <v>380000</v>
      </c>
      <c r="T86" s="46">
        <v>125</v>
      </c>
      <c r="U86" s="46">
        <v>23750000</v>
      </c>
      <c r="V86" s="46">
        <v>8</v>
      </c>
      <c r="W86" s="46">
        <v>760000</v>
      </c>
      <c r="X86" s="44">
        <f t="shared" si="2"/>
        <v>4681</v>
      </c>
      <c r="Y86" s="44">
        <f t="shared" si="3"/>
        <v>704235000</v>
      </c>
    </row>
    <row r="87" spans="1:25" x14ac:dyDescent="0.25">
      <c r="A87" s="45">
        <v>6102</v>
      </c>
      <c r="B87" s="45">
        <v>6108</v>
      </c>
      <c r="C87" s="45" t="s">
        <v>718</v>
      </c>
      <c r="D87" s="46">
        <v>75</v>
      </c>
      <c r="E87" s="46">
        <v>14250000</v>
      </c>
      <c r="F87" s="46">
        <v>62</v>
      </c>
      <c r="G87" s="46">
        <v>5890000</v>
      </c>
      <c r="H87" s="46">
        <v>285</v>
      </c>
      <c r="I87" s="46">
        <v>54150000</v>
      </c>
      <c r="J87" s="46">
        <v>218</v>
      </c>
      <c r="K87" s="46">
        <v>20710000</v>
      </c>
      <c r="L87" s="46">
        <v>126</v>
      </c>
      <c r="M87" s="46">
        <v>23940000</v>
      </c>
      <c r="N87" s="46">
        <v>99</v>
      </c>
      <c r="O87" s="46">
        <v>9405000</v>
      </c>
      <c r="P87" s="46">
        <v>0</v>
      </c>
      <c r="Q87" s="46">
        <v>0</v>
      </c>
      <c r="R87" s="46">
        <v>0</v>
      </c>
      <c r="S87" s="46">
        <v>0</v>
      </c>
      <c r="T87" s="46">
        <v>50</v>
      </c>
      <c r="U87" s="46">
        <v>9500000</v>
      </c>
      <c r="V87" s="46">
        <v>18</v>
      </c>
      <c r="W87" s="46">
        <v>1710000</v>
      </c>
      <c r="X87" s="44">
        <f t="shared" si="2"/>
        <v>933</v>
      </c>
      <c r="Y87" s="44">
        <f t="shared" si="3"/>
        <v>139555000</v>
      </c>
    </row>
    <row r="88" spans="1:25" x14ac:dyDescent="0.25">
      <c r="A88" s="45">
        <v>6103</v>
      </c>
      <c r="B88" s="45">
        <v>6106</v>
      </c>
      <c r="C88" s="45" t="s">
        <v>27</v>
      </c>
      <c r="D88" s="46">
        <v>55</v>
      </c>
      <c r="E88" s="46">
        <v>10450000</v>
      </c>
      <c r="F88" s="46">
        <v>40</v>
      </c>
      <c r="G88" s="46">
        <v>3800000</v>
      </c>
      <c r="H88" s="46">
        <v>189</v>
      </c>
      <c r="I88" s="46">
        <v>35910000</v>
      </c>
      <c r="J88" s="46">
        <v>259</v>
      </c>
      <c r="K88" s="46">
        <v>24605000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42</v>
      </c>
      <c r="U88" s="46">
        <v>7980000</v>
      </c>
      <c r="V88" s="46">
        <v>15</v>
      </c>
      <c r="W88" s="46">
        <v>1425000</v>
      </c>
      <c r="X88" s="44">
        <f t="shared" si="2"/>
        <v>600</v>
      </c>
      <c r="Y88" s="44">
        <f t="shared" si="3"/>
        <v>84170000</v>
      </c>
    </row>
    <row r="89" spans="1:25" x14ac:dyDescent="0.25">
      <c r="A89" s="45">
        <v>6104</v>
      </c>
      <c r="B89" s="45">
        <v>6110</v>
      </c>
      <c r="C89" s="45" t="s">
        <v>719</v>
      </c>
      <c r="D89" s="46">
        <v>0</v>
      </c>
      <c r="E89" s="46">
        <v>0</v>
      </c>
      <c r="F89" s="46">
        <v>0</v>
      </c>
      <c r="G89" s="46">
        <v>0</v>
      </c>
      <c r="H89" s="46">
        <v>301</v>
      </c>
      <c r="I89" s="46">
        <v>57190000</v>
      </c>
      <c r="J89" s="46">
        <v>244</v>
      </c>
      <c r="K89" s="46">
        <v>23180000</v>
      </c>
      <c r="L89" s="46">
        <v>126</v>
      </c>
      <c r="M89" s="46">
        <v>23940000</v>
      </c>
      <c r="N89" s="46">
        <v>78</v>
      </c>
      <c r="O89" s="46">
        <v>7410000</v>
      </c>
      <c r="P89" s="46">
        <v>0</v>
      </c>
      <c r="Q89" s="46">
        <v>0</v>
      </c>
      <c r="R89" s="46">
        <v>0</v>
      </c>
      <c r="S89" s="46">
        <v>0</v>
      </c>
      <c r="T89" s="46">
        <v>26</v>
      </c>
      <c r="U89" s="46">
        <v>4940000</v>
      </c>
      <c r="V89" s="46">
        <v>11</v>
      </c>
      <c r="W89" s="46">
        <v>1045000</v>
      </c>
      <c r="X89" s="44">
        <f t="shared" si="2"/>
        <v>786</v>
      </c>
      <c r="Y89" s="44">
        <f t="shared" si="3"/>
        <v>117705000</v>
      </c>
    </row>
    <row r="90" spans="1:25" x14ac:dyDescent="0.25">
      <c r="A90" s="45">
        <v>6105</v>
      </c>
      <c r="B90" s="45">
        <v>6105</v>
      </c>
      <c r="C90" s="45" t="s">
        <v>28</v>
      </c>
      <c r="D90" s="46">
        <v>27</v>
      </c>
      <c r="E90" s="46">
        <v>5130000</v>
      </c>
      <c r="F90" s="46">
        <v>40</v>
      </c>
      <c r="G90" s="46">
        <v>3800000</v>
      </c>
      <c r="H90" s="46">
        <v>248</v>
      </c>
      <c r="I90" s="46">
        <v>47120000</v>
      </c>
      <c r="J90" s="46">
        <v>176</v>
      </c>
      <c r="K90" s="46">
        <v>16720000</v>
      </c>
      <c r="L90" s="46">
        <v>132</v>
      </c>
      <c r="M90" s="46">
        <v>25080000</v>
      </c>
      <c r="N90" s="46">
        <v>51</v>
      </c>
      <c r="O90" s="46">
        <v>4845000</v>
      </c>
      <c r="P90" s="46">
        <v>0</v>
      </c>
      <c r="Q90" s="46">
        <v>0</v>
      </c>
      <c r="R90" s="46">
        <v>0</v>
      </c>
      <c r="S90" s="46">
        <v>0</v>
      </c>
      <c r="T90" s="46">
        <v>44</v>
      </c>
      <c r="U90" s="46">
        <v>8360000</v>
      </c>
      <c r="V90" s="46">
        <v>13</v>
      </c>
      <c r="W90" s="46">
        <v>1235000</v>
      </c>
      <c r="X90" s="44">
        <f t="shared" si="2"/>
        <v>731</v>
      </c>
      <c r="Y90" s="44">
        <f t="shared" si="3"/>
        <v>112290000</v>
      </c>
    </row>
    <row r="91" spans="1:25" x14ac:dyDescent="0.25">
      <c r="A91" s="45">
        <v>6106</v>
      </c>
      <c r="B91" s="45">
        <v>6104</v>
      </c>
      <c r="C91" s="45" t="s">
        <v>29</v>
      </c>
      <c r="D91" s="46">
        <v>41</v>
      </c>
      <c r="E91" s="46">
        <v>7790000</v>
      </c>
      <c r="F91" s="46">
        <v>32</v>
      </c>
      <c r="G91" s="46">
        <v>3040000</v>
      </c>
      <c r="H91" s="46">
        <v>259</v>
      </c>
      <c r="I91" s="46">
        <v>49210000</v>
      </c>
      <c r="J91" s="46">
        <v>220</v>
      </c>
      <c r="K91" s="46">
        <v>20900000</v>
      </c>
      <c r="L91" s="46">
        <v>110</v>
      </c>
      <c r="M91" s="46">
        <v>20900000</v>
      </c>
      <c r="N91" s="46">
        <v>53</v>
      </c>
      <c r="O91" s="46">
        <v>5035000</v>
      </c>
      <c r="P91" s="46">
        <v>0</v>
      </c>
      <c r="Q91" s="46">
        <v>0</v>
      </c>
      <c r="R91" s="46">
        <v>0</v>
      </c>
      <c r="S91" s="46">
        <v>0</v>
      </c>
      <c r="T91" s="46">
        <v>41</v>
      </c>
      <c r="U91" s="46">
        <v>7790000</v>
      </c>
      <c r="V91" s="46">
        <v>14</v>
      </c>
      <c r="W91" s="46">
        <v>1330000</v>
      </c>
      <c r="X91" s="44">
        <f t="shared" si="2"/>
        <v>770</v>
      </c>
      <c r="Y91" s="44">
        <f t="shared" si="3"/>
        <v>115995000</v>
      </c>
    </row>
    <row r="92" spans="1:25" x14ac:dyDescent="0.25">
      <c r="A92" s="45">
        <v>6107</v>
      </c>
      <c r="B92" s="45">
        <v>6102</v>
      </c>
      <c r="C92" s="45" t="s">
        <v>30</v>
      </c>
      <c r="D92" s="46">
        <v>68</v>
      </c>
      <c r="E92" s="46">
        <v>12920000</v>
      </c>
      <c r="F92" s="46">
        <v>23</v>
      </c>
      <c r="G92" s="46">
        <v>2185000</v>
      </c>
      <c r="H92" s="46">
        <v>156</v>
      </c>
      <c r="I92" s="46">
        <v>29640000</v>
      </c>
      <c r="J92" s="46">
        <v>138</v>
      </c>
      <c r="K92" s="46">
        <v>13110000</v>
      </c>
      <c r="L92" s="46">
        <v>77</v>
      </c>
      <c r="M92" s="46">
        <v>14630000</v>
      </c>
      <c r="N92" s="46">
        <v>52</v>
      </c>
      <c r="O92" s="46">
        <v>4940000</v>
      </c>
      <c r="P92" s="46">
        <v>0</v>
      </c>
      <c r="Q92" s="46">
        <v>0</v>
      </c>
      <c r="R92" s="46">
        <v>0</v>
      </c>
      <c r="S92" s="46">
        <v>0</v>
      </c>
      <c r="T92" s="46">
        <v>8</v>
      </c>
      <c r="U92" s="46">
        <v>1520000</v>
      </c>
      <c r="V92" s="46">
        <v>4</v>
      </c>
      <c r="W92" s="46">
        <v>380000</v>
      </c>
      <c r="X92" s="44">
        <f t="shared" si="2"/>
        <v>526</v>
      </c>
      <c r="Y92" s="44">
        <f t="shared" si="3"/>
        <v>79325000</v>
      </c>
    </row>
    <row r="93" spans="1:25" x14ac:dyDescent="0.25">
      <c r="A93" s="45">
        <v>6108</v>
      </c>
      <c r="B93" s="45">
        <v>6112</v>
      </c>
      <c r="C93" s="45" t="s">
        <v>31</v>
      </c>
      <c r="D93" s="46">
        <v>26</v>
      </c>
      <c r="E93" s="46">
        <v>4940000</v>
      </c>
      <c r="F93" s="46">
        <v>29</v>
      </c>
      <c r="G93" s="46">
        <v>2755000</v>
      </c>
      <c r="H93" s="46">
        <v>148</v>
      </c>
      <c r="I93" s="46">
        <v>28120000</v>
      </c>
      <c r="J93" s="46">
        <v>112</v>
      </c>
      <c r="K93" s="46">
        <v>10640000</v>
      </c>
      <c r="L93" s="46">
        <v>18</v>
      </c>
      <c r="M93" s="46">
        <v>3420000</v>
      </c>
      <c r="N93" s="46">
        <v>19</v>
      </c>
      <c r="O93" s="46">
        <v>1805000</v>
      </c>
      <c r="P93" s="46">
        <v>0</v>
      </c>
      <c r="Q93" s="46">
        <v>0</v>
      </c>
      <c r="R93" s="46">
        <v>0</v>
      </c>
      <c r="S93" s="46">
        <v>0</v>
      </c>
      <c r="T93" s="46">
        <v>30</v>
      </c>
      <c r="U93" s="46">
        <v>5700000</v>
      </c>
      <c r="V93" s="46">
        <v>6</v>
      </c>
      <c r="W93" s="46">
        <v>570000</v>
      </c>
      <c r="X93" s="44">
        <f t="shared" si="2"/>
        <v>388</v>
      </c>
      <c r="Y93" s="44">
        <f t="shared" si="3"/>
        <v>57950000</v>
      </c>
    </row>
    <row r="94" spans="1:25" x14ac:dyDescent="0.25">
      <c r="A94" s="45">
        <v>6109</v>
      </c>
      <c r="B94" s="45">
        <v>6107</v>
      </c>
      <c r="C94" s="45" t="s">
        <v>32</v>
      </c>
      <c r="D94" s="46">
        <v>0</v>
      </c>
      <c r="E94" s="46">
        <v>0</v>
      </c>
      <c r="F94" s="46">
        <v>0</v>
      </c>
      <c r="G94" s="46">
        <v>0</v>
      </c>
      <c r="H94" s="46">
        <v>344</v>
      </c>
      <c r="I94" s="46">
        <v>65360000</v>
      </c>
      <c r="J94" s="46">
        <v>265</v>
      </c>
      <c r="K94" s="46">
        <v>25175000</v>
      </c>
      <c r="L94" s="46">
        <v>163</v>
      </c>
      <c r="M94" s="46">
        <v>30970000</v>
      </c>
      <c r="N94" s="46">
        <v>91</v>
      </c>
      <c r="O94" s="46">
        <v>8645000</v>
      </c>
      <c r="P94" s="46">
        <v>0</v>
      </c>
      <c r="Q94" s="46">
        <v>0</v>
      </c>
      <c r="R94" s="46">
        <v>0</v>
      </c>
      <c r="S94" s="46">
        <v>0</v>
      </c>
      <c r="T94" s="46">
        <v>31</v>
      </c>
      <c r="U94" s="46">
        <v>5890000</v>
      </c>
      <c r="V94" s="46">
        <v>8</v>
      </c>
      <c r="W94" s="46">
        <v>760000</v>
      </c>
      <c r="X94" s="44">
        <f t="shared" si="2"/>
        <v>902</v>
      </c>
      <c r="Y94" s="44">
        <f t="shared" si="3"/>
        <v>136800000</v>
      </c>
    </row>
    <row r="95" spans="1:25" x14ac:dyDescent="0.25">
      <c r="A95" s="45">
        <v>6110</v>
      </c>
      <c r="B95" s="45">
        <v>6117</v>
      </c>
      <c r="C95" s="45" t="s">
        <v>33</v>
      </c>
      <c r="D95" s="46">
        <v>85</v>
      </c>
      <c r="E95" s="46">
        <v>16150000</v>
      </c>
      <c r="F95" s="46">
        <v>36</v>
      </c>
      <c r="G95" s="46">
        <v>3420000</v>
      </c>
      <c r="H95" s="46">
        <v>345</v>
      </c>
      <c r="I95" s="46">
        <v>65550000</v>
      </c>
      <c r="J95" s="46">
        <v>499</v>
      </c>
      <c r="K95" s="46">
        <v>47405000</v>
      </c>
      <c r="L95" s="46">
        <v>165</v>
      </c>
      <c r="M95" s="46">
        <v>31350000</v>
      </c>
      <c r="N95" s="46">
        <v>127</v>
      </c>
      <c r="O95" s="46">
        <v>12065000</v>
      </c>
      <c r="P95" s="46">
        <v>0</v>
      </c>
      <c r="Q95" s="46">
        <v>0</v>
      </c>
      <c r="R95" s="46">
        <v>0</v>
      </c>
      <c r="S95" s="46">
        <v>0</v>
      </c>
      <c r="T95" s="46">
        <v>20</v>
      </c>
      <c r="U95" s="46">
        <v>3800000</v>
      </c>
      <c r="V95" s="46">
        <v>5</v>
      </c>
      <c r="W95" s="46">
        <v>475000</v>
      </c>
      <c r="X95" s="44">
        <f t="shared" si="2"/>
        <v>1282</v>
      </c>
      <c r="Y95" s="44">
        <f t="shared" si="3"/>
        <v>180215000</v>
      </c>
    </row>
    <row r="96" spans="1:25" x14ac:dyDescent="0.25">
      <c r="A96" s="45">
        <v>6111</v>
      </c>
      <c r="B96" s="45">
        <v>6113</v>
      </c>
      <c r="C96" s="45" t="s">
        <v>34</v>
      </c>
      <c r="D96" s="46">
        <v>39</v>
      </c>
      <c r="E96" s="46">
        <v>7410000</v>
      </c>
      <c r="F96" s="46">
        <v>33</v>
      </c>
      <c r="G96" s="46">
        <v>3135000</v>
      </c>
      <c r="H96" s="46">
        <v>230</v>
      </c>
      <c r="I96" s="46">
        <v>43700000</v>
      </c>
      <c r="J96" s="46">
        <v>244</v>
      </c>
      <c r="K96" s="46">
        <v>23180000</v>
      </c>
      <c r="L96" s="46">
        <v>63</v>
      </c>
      <c r="M96" s="46">
        <v>11970000</v>
      </c>
      <c r="N96" s="46">
        <v>33</v>
      </c>
      <c r="O96" s="46">
        <v>3135000</v>
      </c>
      <c r="P96" s="46">
        <v>0</v>
      </c>
      <c r="Q96" s="46">
        <v>0</v>
      </c>
      <c r="R96" s="46">
        <v>0</v>
      </c>
      <c r="S96" s="46">
        <v>0</v>
      </c>
      <c r="T96" s="46">
        <v>69</v>
      </c>
      <c r="U96" s="46">
        <v>13110000</v>
      </c>
      <c r="V96" s="46">
        <v>28</v>
      </c>
      <c r="W96" s="46">
        <v>2660000</v>
      </c>
      <c r="X96" s="44">
        <f t="shared" si="2"/>
        <v>739</v>
      </c>
      <c r="Y96" s="44">
        <f t="shared" si="3"/>
        <v>108300000</v>
      </c>
    </row>
    <row r="97" spans="1:25" x14ac:dyDescent="0.25">
      <c r="A97" s="45">
        <v>6112</v>
      </c>
      <c r="B97" s="45">
        <v>6115</v>
      </c>
      <c r="C97" s="45" t="s">
        <v>35</v>
      </c>
      <c r="D97" s="46">
        <v>0</v>
      </c>
      <c r="E97" s="46">
        <v>0</v>
      </c>
      <c r="F97" s="46">
        <v>0</v>
      </c>
      <c r="G97" s="46">
        <v>0</v>
      </c>
      <c r="H97" s="46">
        <v>852</v>
      </c>
      <c r="I97" s="46">
        <v>161880000</v>
      </c>
      <c r="J97" s="46">
        <v>637</v>
      </c>
      <c r="K97" s="46">
        <v>60515000</v>
      </c>
      <c r="L97" s="46">
        <v>224</v>
      </c>
      <c r="M97" s="46">
        <v>42560000</v>
      </c>
      <c r="N97" s="46">
        <v>158</v>
      </c>
      <c r="O97" s="46">
        <v>15010000</v>
      </c>
      <c r="P97" s="46">
        <v>0</v>
      </c>
      <c r="Q97" s="46">
        <v>0</v>
      </c>
      <c r="R97" s="46">
        <v>0</v>
      </c>
      <c r="S97" s="46">
        <v>0</v>
      </c>
      <c r="T97" s="46">
        <v>67</v>
      </c>
      <c r="U97" s="46">
        <v>12730000</v>
      </c>
      <c r="V97" s="46">
        <v>25</v>
      </c>
      <c r="W97" s="46">
        <v>2375000</v>
      </c>
      <c r="X97" s="44">
        <f t="shared" si="2"/>
        <v>1963</v>
      </c>
      <c r="Y97" s="44">
        <f t="shared" si="3"/>
        <v>295070000</v>
      </c>
    </row>
    <row r="98" spans="1:25" x14ac:dyDescent="0.25">
      <c r="A98" s="45">
        <v>6113</v>
      </c>
      <c r="B98" s="45">
        <v>6116</v>
      </c>
      <c r="C98" s="45" t="s">
        <v>36</v>
      </c>
      <c r="D98" s="46">
        <v>52</v>
      </c>
      <c r="E98" s="46">
        <v>9880000</v>
      </c>
      <c r="F98" s="46">
        <v>51</v>
      </c>
      <c r="G98" s="46">
        <v>4845000</v>
      </c>
      <c r="H98" s="46">
        <v>125</v>
      </c>
      <c r="I98" s="46">
        <v>23750000</v>
      </c>
      <c r="J98" s="46">
        <v>164</v>
      </c>
      <c r="K98" s="46">
        <v>15580000</v>
      </c>
      <c r="L98" s="46">
        <v>146</v>
      </c>
      <c r="M98" s="46">
        <v>27740000</v>
      </c>
      <c r="N98" s="46">
        <v>80</v>
      </c>
      <c r="O98" s="46">
        <v>7600000</v>
      </c>
      <c r="P98" s="46">
        <v>0</v>
      </c>
      <c r="Q98" s="46">
        <v>0</v>
      </c>
      <c r="R98" s="46">
        <v>0</v>
      </c>
      <c r="S98" s="46">
        <v>0</v>
      </c>
      <c r="T98" s="46">
        <v>56</v>
      </c>
      <c r="U98" s="46">
        <v>10640000</v>
      </c>
      <c r="V98" s="46">
        <v>13</v>
      </c>
      <c r="W98" s="46">
        <v>1235000</v>
      </c>
      <c r="X98" s="44">
        <f t="shared" si="2"/>
        <v>687</v>
      </c>
      <c r="Y98" s="44">
        <f t="shared" si="3"/>
        <v>101270000</v>
      </c>
    </row>
    <row r="99" spans="1:25" x14ac:dyDescent="0.25">
      <c r="A99" s="45">
        <v>6114</v>
      </c>
      <c r="B99" s="45">
        <v>6111</v>
      </c>
      <c r="C99" s="45" t="s">
        <v>37</v>
      </c>
      <c r="D99" s="46">
        <v>41</v>
      </c>
      <c r="E99" s="46">
        <v>7790000</v>
      </c>
      <c r="F99" s="46">
        <v>13</v>
      </c>
      <c r="G99" s="46">
        <v>1235000</v>
      </c>
      <c r="H99" s="46">
        <v>99</v>
      </c>
      <c r="I99" s="46">
        <v>18810000</v>
      </c>
      <c r="J99" s="46">
        <v>102</v>
      </c>
      <c r="K99" s="46">
        <v>9690000</v>
      </c>
      <c r="L99" s="46">
        <v>64</v>
      </c>
      <c r="M99" s="46">
        <v>12160000</v>
      </c>
      <c r="N99" s="46">
        <v>51</v>
      </c>
      <c r="O99" s="46">
        <v>4845000</v>
      </c>
      <c r="P99" s="46">
        <v>0</v>
      </c>
      <c r="Q99" s="46">
        <v>0</v>
      </c>
      <c r="R99" s="46">
        <v>0</v>
      </c>
      <c r="S99" s="46">
        <v>0</v>
      </c>
      <c r="T99" s="46">
        <v>0</v>
      </c>
      <c r="U99" s="46">
        <v>0</v>
      </c>
      <c r="V99" s="46">
        <v>0</v>
      </c>
      <c r="W99" s="46">
        <v>0</v>
      </c>
      <c r="X99" s="44">
        <f t="shared" si="2"/>
        <v>370</v>
      </c>
      <c r="Y99" s="44">
        <f t="shared" si="3"/>
        <v>54530000</v>
      </c>
    </row>
    <row r="100" spans="1:25" x14ac:dyDescent="0.25">
      <c r="A100" s="45">
        <v>6115</v>
      </c>
      <c r="B100" s="45">
        <v>6109</v>
      </c>
      <c r="C100" s="45" t="s">
        <v>38</v>
      </c>
      <c r="D100" s="46">
        <v>0</v>
      </c>
      <c r="E100" s="46">
        <v>0</v>
      </c>
      <c r="F100" s="46">
        <v>0</v>
      </c>
      <c r="G100" s="46">
        <v>0</v>
      </c>
      <c r="H100" s="46">
        <v>129</v>
      </c>
      <c r="I100" s="46">
        <v>24510000</v>
      </c>
      <c r="J100" s="46">
        <v>195</v>
      </c>
      <c r="K100" s="46">
        <v>18525000</v>
      </c>
      <c r="L100" s="46">
        <v>65</v>
      </c>
      <c r="M100" s="46">
        <v>12350000</v>
      </c>
      <c r="N100" s="46">
        <v>46</v>
      </c>
      <c r="O100" s="46">
        <v>4370000</v>
      </c>
      <c r="P100" s="46">
        <v>0</v>
      </c>
      <c r="Q100" s="46">
        <v>0</v>
      </c>
      <c r="R100" s="46">
        <v>0</v>
      </c>
      <c r="S100" s="46">
        <v>0</v>
      </c>
      <c r="T100" s="46">
        <v>28</v>
      </c>
      <c r="U100" s="46">
        <v>5320000</v>
      </c>
      <c r="V100" s="46">
        <v>8</v>
      </c>
      <c r="W100" s="46">
        <v>760000</v>
      </c>
      <c r="X100" s="44">
        <f t="shared" si="2"/>
        <v>471</v>
      </c>
      <c r="Y100" s="44">
        <f t="shared" si="3"/>
        <v>65835000</v>
      </c>
    </row>
    <row r="101" spans="1:25" x14ac:dyDescent="0.25">
      <c r="A101" s="45">
        <v>6116</v>
      </c>
      <c r="B101" s="45">
        <v>6103</v>
      </c>
      <c r="C101" s="45" t="s">
        <v>39</v>
      </c>
      <c r="D101" s="46">
        <v>0</v>
      </c>
      <c r="E101" s="46">
        <v>0</v>
      </c>
      <c r="F101" s="46">
        <v>0</v>
      </c>
      <c r="G101" s="46">
        <v>0</v>
      </c>
      <c r="H101" s="46">
        <v>74</v>
      </c>
      <c r="I101" s="46">
        <v>14060000</v>
      </c>
      <c r="J101" s="46">
        <v>78</v>
      </c>
      <c r="K101" s="46">
        <v>7410000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15</v>
      </c>
      <c r="U101" s="46">
        <v>2850000</v>
      </c>
      <c r="V101" s="46">
        <v>0</v>
      </c>
      <c r="W101" s="46">
        <v>0</v>
      </c>
      <c r="X101" s="44">
        <f t="shared" si="2"/>
        <v>167</v>
      </c>
      <c r="Y101" s="44">
        <f t="shared" si="3"/>
        <v>24320000</v>
      </c>
    </row>
    <row r="102" spans="1:25" x14ac:dyDescent="0.25">
      <c r="A102" s="45">
        <v>6117</v>
      </c>
      <c r="B102" s="45">
        <v>6114</v>
      </c>
      <c r="C102" s="45" t="s">
        <v>40</v>
      </c>
      <c r="D102" s="46">
        <v>0</v>
      </c>
      <c r="E102" s="46">
        <v>0</v>
      </c>
      <c r="F102" s="46">
        <v>0</v>
      </c>
      <c r="G102" s="46">
        <v>0</v>
      </c>
      <c r="H102" s="46">
        <v>156</v>
      </c>
      <c r="I102" s="46">
        <v>29640000</v>
      </c>
      <c r="J102" s="46">
        <v>130</v>
      </c>
      <c r="K102" s="46">
        <v>12350000</v>
      </c>
      <c r="L102" s="46">
        <v>94</v>
      </c>
      <c r="M102" s="46">
        <v>17860000</v>
      </c>
      <c r="N102" s="46">
        <v>40</v>
      </c>
      <c r="O102" s="46">
        <v>3800000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4">
        <f t="shared" si="2"/>
        <v>420</v>
      </c>
      <c r="Y102" s="44">
        <f t="shared" si="3"/>
        <v>63650000</v>
      </c>
    </row>
    <row r="103" spans="1:25" x14ac:dyDescent="0.25">
      <c r="A103" s="45">
        <v>6201</v>
      </c>
      <c r="B103" s="45">
        <v>6301</v>
      </c>
      <c r="C103" s="45" t="s">
        <v>41</v>
      </c>
      <c r="D103" s="46">
        <v>52</v>
      </c>
      <c r="E103" s="46">
        <v>9880000</v>
      </c>
      <c r="F103" s="46">
        <v>71</v>
      </c>
      <c r="G103" s="46">
        <v>6745000</v>
      </c>
      <c r="H103" s="46">
        <v>0</v>
      </c>
      <c r="I103" s="46">
        <v>0</v>
      </c>
      <c r="J103" s="46">
        <v>0</v>
      </c>
      <c r="K103" s="46">
        <v>0</v>
      </c>
      <c r="L103" s="46">
        <v>189</v>
      </c>
      <c r="M103" s="46">
        <v>35910000</v>
      </c>
      <c r="N103" s="46">
        <v>157</v>
      </c>
      <c r="O103" s="46">
        <v>14915000</v>
      </c>
      <c r="P103" s="46">
        <v>0</v>
      </c>
      <c r="Q103" s="46">
        <v>0</v>
      </c>
      <c r="R103" s="46">
        <v>0</v>
      </c>
      <c r="S103" s="46">
        <v>0</v>
      </c>
      <c r="T103" s="46">
        <v>0</v>
      </c>
      <c r="U103" s="46">
        <v>0</v>
      </c>
      <c r="V103" s="46">
        <v>0</v>
      </c>
      <c r="W103" s="46">
        <v>0</v>
      </c>
      <c r="X103" s="44">
        <f t="shared" si="2"/>
        <v>469</v>
      </c>
      <c r="Y103" s="44">
        <f t="shared" si="3"/>
        <v>67450000</v>
      </c>
    </row>
    <row r="104" spans="1:25" x14ac:dyDescent="0.25">
      <c r="A104" s="45">
        <v>6202</v>
      </c>
      <c r="B104" s="45">
        <v>6303</v>
      </c>
      <c r="C104" s="45" t="s">
        <v>42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64</v>
      </c>
      <c r="M104" s="46">
        <v>12160000</v>
      </c>
      <c r="N104" s="46">
        <v>47</v>
      </c>
      <c r="O104" s="46">
        <v>4465000</v>
      </c>
      <c r="P104" s="46">
        <v>0</v>
      </c>
      <c r="Q104" s="46">
        <v>0</v>
      </c>
      <c r="R104" s="46">
        <v>0</v>
      </c>
      <c r="S104" s="46">
        <v>0</v>
      </c>
      <c r="T104" s="46">
        <v>0</v>
      </c>
      <c r="U104" s="46">
        <v>0</v>
      </c>
      <c r="V104" s="46">
        <v>0</v>
      </c>
      <c r="W104" s="46">
        <v>0</v>
      </c>
      <c r="X104" s="44">
        <f t="shared" si="2"/>
        <v>111</v>
      </c>
      <c r="Y104" s="44">
        <f t="shared" si="3"/>
        <v>16625000</v>
      </c>
    </row>
    <row r="105" spans="1:25" x14ac:dyDescent="0.25">
      <c r="A105" s="45">
        <v>6203</v>
      </c>
      <c r="B105" s="45">
        <v>6305</v>
      </c>
      <c r="C105" s="45" t="s">
        <v>43</v>
      </c>
      <c r="D105" s="46">
        <v>44</v>
      </c>
      <c r="E105" s="46">
        <v>8360000</v>
      </c>
      <c r="F105" s="46">
        <v>32</v>
      </c>
      <c r="G105" s="46">
        <v>3040000</v>
      </c>
      <c r="H105" s="46">
        <v>0</v>
      </c>
      <c r="I105" s="46">
        <v>0</v>
      </c>
      <c r="J105" s="46">
        <v>0</v>
      </c>
      <c r="K105" s="46">
        <v>0</v>
      </c>
      <c r="L105" s="46">
        <v>44</v>
      </c>
      <c r="M105" s="46">
        <v>8360000</v>
      </c>
      <c r="N105" s="46">
        <v>23</v>
      </c>
      <c r="O105" s="46">
        <v>2185000</v>
      </c>
      <c r="P105" s="46">
        <v>0</v>
      </c>
      <c r="Q105" s="46">
        <v>0</v>
      </c>
      <c r="R105" s="46">
        <v>0</v>
      </c>
      <c r="S105" s="46">
        <v>0</v>
      </c>
      <c r="T105" s="46">
        <v>0</v>
      </c>
      <c r="U105" s="46">
        <v>0</v>
      </c>
      <c r="V105" s="46">
        <v>0</v>
      </c>
      <c r="W105" s="46">
        <v>0</v>
      </c>
      <c r="X105" s="44">
        <f t="shared" si="2"/>
        <v>143</v>
      </c>
      <c r="Y105" s="44">
        <f t="shared" si="3"/>
        <v>21945000</v>
      </c>
    </row>
    <row r="106" spans="1:25" x14ac:dyDescent="0.25">
      <c r="A106" s="45">
        <v>6204</v>
      </c>
      <c r="B106" s="45">
        <v>6308</v>
      </c>
      <c r="C106" s="45" t="s">
        <v>44</v>
      </c>
      <c r="D106" s="46">
        <v>35</v>
      </c>
      <c r="E106" s="46">
        <v>6650000</v>
      </c>
      <c r="F106" s="46">
        <v>16</v>
      </c>
      <c r="G106" s="46">
        <v>1520000</v>
      </c>
      <c r="H106" s="46">
        <v>0</v>
      </c>
      <c r="I106" s="46">
        <v>0</v>
      </c>
      <c r="J106" s="46">
        <v>0</v>
      </c>
      <c r="K106" s="46">
        <v>0</v>
      </c>
      <c r="L106" s="46">
        <v>51</v>
      </c>
      <c r="M106" s="46">
        <v>9690000</v>
      </c>
      <c r="N106" s="46">
        <v>29</v>
      </c>
      <c r="O106" s="46">
        <v>2755000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46">
        <v>0</v>
      </c>
      <c r="V106" s="46">
        <v>0</v>
      </c>
      <c r="W106" s="46">
        <v>0</v>
      </c>
      <c r="X106" s="44">
        <f t="shared" si="2"/>
        <v>131</v>
      </c>
      <c r="Y106" s="44">
        <f t="shared" si="3"/>
        <v>20615000</v>
      </c>
    </row>
    <row r="107" spans="1:25" x14ac:dyDescent="0.25">
      <c r="A107" s="45">
        <v>6205</v>
      </c>
      <c r="B107" s="45">
        <v>6310</v>
      </c>
      <c r="C107" s="45" t="s">
        <v>45</v>
      </c>
      <c r="D107" s="46">
        <v>69</v>
      </c>
      <c r="E107" s="46">
        <v>13110000</v>
      </c>
      <c r="F107" s="46">
        <v>43</v>
      </c>
      <c r="G107" s="46">
        <v>4085000</v>
      </c>
      <c r="H107" s="46">
        <v>423</v>
      </c>
      <c r="I107" s="46">
        <v>80370000</v>
      </c>
      <c r="J107" s="46">
        <v>406</v>
      </c>
      <c r="K107" s="46">
        <v>38570000</v>
      </c>
      <c r="L107" s="46">
        <v>253</v>
      </c>
      <c r="M107" s="46">
        <v>48070000</v>
      </c>
      <c r="N107" s="46">
        <v>153</v>
      </c>
      <c r="O107" s="46">
        <v>14535000</v>
      </c>
      <c r="P107" s="46">
        <v>0</v>
      </c>
      <c r="Q107" s="46">
        <v>0</v>
      </c>
      <c r="R107" s="46">
        <v>0</v>
      </c>
      <c r="S107" s="46">
        <v>0</v>
      </c>
      <c r="T107" s="46">
        <v>68</v>
      </c>
      <c r="U107" s="46">
        <v>12920000</v>
      </c>
      <c r="V107" s="46">
        <v>6</v>
      </c>
      <c r="W107" s="46">
        <v>570000</v>
      </c>
      <c r="X107" s="44">
        <f t="shared" si="2"/>
        <v>1421</v>
      </c>
      <c r="Y107" s="44">
        <f t="shared" si="3"/>
        <v>212230000</v>
      </c>
    </row>
    <row r="108" spans="1:25" x14ac:dyDescent="0.25">
      <c r="A108" s="45">
        <v>6206</v>
      </c>
      <c r="B108" s="45">
        <v>6304</v>
      </c>
      <c r="C108" s="45" t="s">
        <v>46</v>
      </c>
      <c r="D108" s="46">
        <v>0</v>
      </c>
      <c r="E108" s="46">
        <v>0</v>
      </c>
      <c r="F108" s="46">
        <v>0</v>
      </c>
      <c r="G108" s="46">
        <v>0</v>
      </c>
      <c r="H108" s="46">
        <v>134</v>
      </c>
      <c r="I108" s="46">
        <v>25460000</v>
      </c>
      <c r="J108" s="46">
        <v>91</v>
      </c>
      <c r="K108" s="46">
        <v>8645000</v>
      </c>
      <c r="L108" s="46">
        <v>20</v>
      </c>
      <c r="M108" s="46">
        <v>3800000</v>
      </c>
      <c r="N108" s="46">
        <v>12</v>
      </c>
      <c r="O108" s="46">
        <v>1140000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46">
        <v>0</v>
      </c>
      <c r="V108" s="46">
        <v>0</v>
      </c>
      <c r="W108" s="46">
        <v>0</v>
      </c>
      <c r="X108" s="44">
        <f t="shared" si="2"/>
        <v>257</v>
      </c>
      <c r="Y108" s="44">
        <f t="shared" si="3"/>
        <v>39045000</v>
      </c>
    </row>
    <row r="109" spans="1:25" x14ac:dyDescent="0.25">
      <c r="A109" s="45">
        <v>6207</v>
      </c>
      <c r="B109" s="45">
        <v>6306</v>
      </c>
      <c r="C109" s="45" t="s">
        <v>47</v>
      </c>
      <c r="D109" s="46">
        <v>49</v>
      </c>
      <c r="E109" s="46">
        <v>9310000</v>
      </c>
      <c r="F109" s="46">
        <v>29</v>
      </c>
      <c r="G109" s="46">
        <v>2755000</v>
      </c>
      <c r="H109" s="46">
        <v>120</v>
      </c>
      <c r="I109" s="46">
        <v>22800000</v>
      </c>
      <c r="J109" s="46">
        <v>117</v>
      </c>
      <c r="K109" s="46">
        <v>11115000</v>
      </c>
      <c r="L109" s="46">
        <v>64</v>
      </c>
      <c r="M109" s="46">
        <v>12160000</v>
      </c>
      <c r="N109" s="46">
        <v>28</v>
      </c>
      <c r="O109" s="46">
        <v>2660000</v>
      </c>
      <c r="P109" s="46">
        <v>0</v>
      </c>
      <c r="Q109" s="46">
        <v>0</v>
      </c>
      <c r="R109" s="46">
        <v>0</v>
      </c>
      <c r="S109" s="46">
        <v>0</v>
      </c>
      <c r="T109" s="46">
        <v>11</v>
      </c>
      <c r="U109" s="46">
        <v>2090000</v>
      </c>
      <c r="V109" s="46">
        <v>3</v>
      </c>
      <c r="W109" s="46">
        <v>285000</v>
      </c>
      <c r="X109" s="44">
        <f t="shared" si="2"/>
        <v>421</v>
      </c>
      <c r="Y109" s="44">
        <f t="shared" si="3"/>
        <v>63175000</v>
      </c>
    </row>
    <row r="110" spans="1:25" x14ac:dyDescent="0.25">
      <c r="A110" s="45">
        <v>6208</v>
      </c>
      <c r="B110" s="45">
        <v>6307</v>
      </c>
      <c r="C110" s="45" t="s">
        <v>48</v>
      </c>
      <c r="D110" s="46">
        <v>34</v>
      </c>
      <c r="E110" s="46">
        <v>6460000</v>
      </c>
      <c r="F110" s="46">
        <v>26</v>
      </c>
      <c r="G110" s="46">
        <v>2470000</v>
      </c>
      <c r="H110" s="46">
        <v>171</v>
      </c>
      <c r="I110" s="46">
        <v>32490000</v>
      </c>
      <c r="J110" s="46">
        <v>138</v>
      </c>
      <c r="K110" s="46">
        <v>13110000</v>
      </c>
      <c r="L110" s="46">
        <v>91</v>
      </c>
      <c r="M110" s="46">
        <v>17290000</v>
      </c>
      <c r="N110" s="46">
        <v>35</v>
      </c>
      <c r="O110" s="46">
        <v>3325000</v>
      </c>
      <c r="P110" s="46">
        <v>0</v>
      </c>
      <c r="Q110" s="46">
        <v>0</v>
      </c>
      <c r="R110" s="46">
        <v>0</v>
      </c>
      <c r="S110" s="46">
        <v>0</v>
      </c>
      <c r="T110" s="46">
        <v>29</v>
      </c>
      <c r="U110" s="46">
        <v>5510000</v>
      </c>
      <c r="V110" s="46">
        <v>9</v>
      </c>
      <c r="W110" s="46">
        <v>855000</v>
      </c>
      <c r="X110" s="44">
        <f t="shared" si="2"/>
        <v>533</v>
      </c>
      <c r="Y110" s="44">
        <f t="shared" si="3"/>
        <v>81510000</v>
      </c>
    </row>
    <row r="111" spans="1:25" x14ac:dyDescent="0.25">
      <c r="A111" s="45">
        <v>6209</v>
      </c>
      <c r="B111" s="45">
        <v>6302</v>
      </c>
      <c r="C111" s="45" t="s">
        <v>720</v>
      </c>
      <c r="D111" s="46">
        <v>43</v>
      </c>
      <c r="E111" s="46">
        <v>8170000</v>
      </c>
      <c r="F111" s="46">
        <v>25</v>
      </c>
      <c r="G111" s="46">
        <v>2375000</v>
      </c>
      <c r="H111" s="46">
        <v>253</v>
      </c>
      <c r="I111" s="46">
        <v>48070000</v>
      </c>
      <c r="J111" s="46">
        <v>218</v>
      </c>
      <c r="K111" s="46">
        <v>20710000</v>
      </c>
      <c r="L111" s="46">
        <v>79</v>
      </c>
      <c r="M111" s="46">
        <v>15010000</v>
      </c>
      <c r="N111" s="46">
        <v>23</v>
      </c>
      <c r="O111" s="46">
        <v>2185000</v>
      </c>
      <c r="P111" s="46">
        <v>0</v>
      </c>
      <c r="Q111" s="46">
        <v>0</v>
      </c>
      <c r="R111" s="46">
        <v>0</v>
      </c>
      <c r="S111" s="46">
        <v>0</v>
      </c>
      <c r="T111" s="46">
        <v>0</v>
      </c>
      <c r="U111" s="46">
        <v>0</v>
      </c>
      <c r="V111" s="46">
        <v>0</v>
      </c>
      <c r="W111" s="46">
        <v>0</v>
      </c>
      <c r="X111" s="44">
        <f t="shared" si="2"/>
        <v>641</v>
      </c>
      <c r="Y111" s="44">
        <f t="shared" si="3"/>
        <v>96520000</v>
      </c>
    </row>
    <row r="112" spans="1:25" x14ac:dyDescent="0.25">
      <c r="A112" s="45">
        <v>6214</v>
      </c>
      <c r="B112" s="45">
        <v>6309</v>
      </c>
      <c r="C112" s="45" t="s">
        <v>49</v>
      </c>
      <c r="D112" s="46">
        <v>21</v>
      </c>
      <c r="E112" s="46">
        <v>3990000</v>
      </c>
      <c r="F112" s="46">
        <v>8</v>
      </c>
      <c r="G112" s="46">
        <v>760000</v>
      </c>
      <c r="H112" s="46">
        <v>63</v>
      </c>
      <c r="I112" s="46">
        <v>11970000</v>
      </c>
      <c r="J112" s="46">
        <v>48</v>
      </c>
      <c r="K112" s="46">
        <v>4560000</v>
      </c>
      <c r="L112" s="46">
        <v>43</v>
      </c>
      <c r="M112" s="46">
        <v>8170000</v>
      </c>
      <c r="N112" s="46">
        <v>6</v>
      </c>
      <c r="O112" s="46">
        <v>570000</v>
      </c>
      <c r="P112" s="46">
        <v>0</v>
      </c>
      <c r="Q112" s="46">
        <v>0</v>
      </c>
      <c r="R112" s="46">
        <v>0</v>
      </c>
      <c r="S112" s="46">
        <v>0</v>
      </c>
      <c r="T112" s="46">
        <v>0</v>
      </c>
      <c r="U112" s="46">
        <v>0</v>
      </c>
      <c r="V112" s="46">
        <v>0</v>
      </c>
      <c r="W112" s="46">
        <v>0</v>
      </c>
      <c r="X112" s="44">
        <f t="shared" si="2"/>
        <v>189</v>
      </c>
      <c r="Y112" s="44">
        <f t="shared" si="3"/>
        <v>30020000</v>
      </c>
    </row>
    <row r="113" spans="1:25" x14ac:dyDescent="0.25">
      <c r="A113" s="45">
        <v>6301</v>
      </c>
      <c r="B113" s="45">
        <v>6201</v>
      </c>
      <c r="C113" s="45" t="s">
        <v>50</v>
      </c>
      <c r="D113" s="46">
        <v>83</v>
      </c>
      <c r="E113" s="46">
        <v>15770000</v>
      </c>
      <c r="F113" s="46">
        <v>54</v>
      </c>
      <c r="G113" s="46">
        <v>5130000</v>
      </c>
      <c r="H113" s="46">
        <v>261</v>
      </c>
      <c r="I113" s="46">
        <v>49590000</v>
      </c>
      <c r="J113" s="46">
        <v>188</v>
      </c>
      <c r="K113" s="46">
        <v>17860000</v>
      </c>
      <c r="L113" s="46">
        <v>19</v>
      </c>
      <c r="M113" s="46">
        <v>3610000</v>
      </c>
      <c r="N113" s="46">
        <v>21</v>
      </c>
      <c r="O113" s="46">
        <v>1995000</v>
      </c>
      <c r="P113" s="46">
        <v>0</v>
      </c>
      <c r="Q113" s="46">
        <v>0</v>
      </c>
      <c r="R113" s="46">
        <v>0</v>
      </c>
      <c r="S113" s="46">
        <v>0</v>
      </c>
      <c r="T113" s="46">
        <v>16</v>
      </c>
      <c r="U113" s="46">
        <v>3040000</v>
      </c>
      <c r="V113" s="46">
        <v>4</v>
      </c>
      <c r="W113" s="46">
        <v>380000</v>
      </c>
      <c r="X113" s="44">
        <f t="shared" si="2"/>
        <v>646</v>
      </c>
      <c r="Y113" s="44">
        <f t="shared" si="3"/>
        <v>97375000</v>
      </c>
    </row>
    <row r="114" spans="1:25" x14ac:dyDescent="0.25">
      <c r="A114" s="45">
        <v>6302</v>
      </c>
      <c r="B114" s="45">
        <v>6205</v>
      </c>
      <c r="C114" s="45" t="s">
        <v>51</v>
      </c>
      <c r="D114" s="46">
        <v>0</v>
      </c>
      <c r="E114" s="46">
        <v>0</v>
      </c>
      <c r="F114" s="46">
        <v>0</v>
      </c>
      <c r="G114" s="46">
        <v>0</v>
      </c>
      <c r="H114" s="46">
        <v>157</v>
      </c>
      <c r="I114" s="46">
        <v>29830000</v>
      </c>
      <c r="J114" s="46">
        <v>99</v>
      </c>
      <c r="K114" s="46">
        <v>9405000</v>
      </c>
      <c r="L114" s="46">
        <v>79</v>
      </c>
      <c r="M114" s="46">
        <v>15010000</v>
      </c>
      <c r="N114" s="46">
        <v>19</v>
      </c>
      <c r="O114" s="46">
        <v>1805000</v>
      </c>
      <c r="P114" s="46">
        <v>0</v>
      </c>
      <c r="Q114" s="46">
        <v>0</v>
      </c>
      <c r="R114" s="46">
        <v>0</v>
      </c>
      <c r="S114" s="46">
        <v>0</v>
      </c>
      <c r="T114" s="46">
        <v>8</v>
      </c>
      <c r="U114" s="46">
        <v>1520000</v>
      </c>
      <c r="V114" s="46">
        <v>3</v>
      </c>
      <c r="W114" s="46">
        <v>285000</v>
      </c>
      <c r="X114" s="44">
        <f t="shared" si="2"/>
        <v>365</v>
      </c>
      <c r="Y114" s="44">
        <f t="shared" si="3"/>
        <v>57855000</v>
      </c>
    </row>
    <row r="115" spans="1:25" x14ac:dyDescent="0.25">
      <c r="A115" s="45">
        <v>6303</v>
      </c>
      <c r="B115" s="45">
        <v>6203</v>
      </c>
      <c r="C115" s="45" t="s">
        <v>52</v>
      </c>
      <c r="D115" s="46">
        <v>30</v>
      </c>
      <c r="E115" s="46">
        <v>5700000</v>
      </c>
      <c r="F115" s="46">
        <v>23</v>
      </c>
      <c r="G115" s="46">
        <v>2185000</v>
      </c>
      <c r="H115" s="46">
        <v>97</v>
      </c>
      <c r="I115" s="46">
        <v>18430000</v>
      </c>
      <c r="J115" s="46">
        <v>100</v>
      </c>
      <c r="K115" s="46">
        <v>9500000</v>
      </c>
      <c r="L115" s="46">
        <v>42</v>
      </c>
      <c r="M115" s="46">
        <v>7980000</v>
      </c>
      <c r="N115" s="46">
        <v>9</v>
      </c>
      <c r="O115" s="46">
        <v>855000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46">
        <v>0</v>
      </c>
      <c r="V115" s="46">
        <v>0</v>
      </c>
      <c r="W115" s="46">
        <v>0</v>
      </c>
      <c r="X115" s="44">
        <f t="shared" si="2"/>
        <v>301</v>
      </c>
      <c r="Y115" s="44">
        <f t="shared" si="3"/>
        <v>44650000</v>
      </c>
    </row>
    <row r="116" spans="1:25" x14ac:dyDescent="0.25">
      <c r="A116" s="45">
        <v>6304</v>
      </c>
      <c r="B116" s="45">
        <v>6202</v>
      </c>
      <c r="C116" s="45" t="s">
        <v>53</v>
      </c>
      <c r="D116" s="46">
        <v>37</v>
      </c>
      <c r="E116" s="46">
        <v>7030000</v>
      </c>
      <c r="F116" s="46">
        <v>15</v>
      </c>
      <c r="G116" s="46">
        <v>1425000</v>
      </c>
      <c r="H116" s="46">
        <v>58</v>
      </c>
      <c r="I116" s="46">
        <v>11020000</v>
      </c>
      <c r="J116" s="46">
        <v>35</v>
      </c>
      <c r="K116" s="46">
        <v>3325000</v>
      </c>
      <c r="L116" s="46">
        <v>37</v>
      </c>
      <c r="M116" s="46">
        <v>7030000</v>
      </c>
      <c r="N116" s="46">
        <v>11</v>
      </c>
      <c r="O116" s="46">
        <v>1045000</v>
      </c>
      <c r="P116" s="46">
        <v>0</v>
      </c>
      <c r="Q116" s="46">
        <v>0</v>
      </c>
      <c r="R116" s="46">
        <v>0</v>
      </c>
      <c r="S116" s="46">
        <v>0</v>
      </c>
      <c r="T116" s="46">
        <v>6</v>
      </c>
      <c r="U116" s="46">
        <v>1140000</v>
      </c>
      <c r="V116" s="46">
        <v>1</v>
      </c>
      <c r="W116" s="46">
        <v>95000</v>
      </c>
      <c r="X116" s="44">
        <f t="shared" si="2"/>
        <v>200</v>
      </c>
      <c r="Y116" s="44">
        <f t="shared" si="3"/>
        <v>32110000</v>
      </c>
    </row>
    <row r="117" spans="1:25" x14ac:dyDescent="0.25">
      <c r="A117" s="45">
        <v>6305</v>
      </c>
      <c r="B117" s="45">
        <v>6204</v>
      </c>
      <c r="C117" s="45" t="s">
        <v>721</v>
      </c>
      <c r="D117" s="46">
        <v>42</v>
      </c>
      <c r="E117" s="46">
        <v>7980000</v>
      </c>
      <c r="F117" s="46">
        <v>29</v>
      </c>
      <c r="G117" s="46">
        <v>2755000</v>
      </c>
      <c r="H117" s="46">
        <v>168</v>
      </c>
      <c r="I117" s="46">
        <v>31920000</v>
      </c>
      <c r="J117" s="46">
        <v>109</v>
      </c>
      <c r="K117" s="46">
        <v>10355000</v>
      </c>
      <c r="L117" s="46">
        <v>37</v>
      </c>
      <c r="M117" s="46">
        <v>7030000</v>
      </c>
      <c r="N117" s="46">
        <v>10</v>
      </c>
      <c r="O117" s="46">
        <v>950000</v>
      </c>
      <c r="P117" s="46">
        <v>0</v>
      </c>
      <c r="Q117" s="46">
        <v>0</v>
      </c>
      <c r="R117" s="46">
        <v>0</v>
      </c>
      <c r="S117" s="46">
        <v>0</v>
      </c>
      <c r="T117" s="46">
        <v>0</v>
      </c>
      <c r="U117" s="46">
        <v>0</v>
      </c>
      <c r="V117" s="46">
        <v>0</v>
      </c>
      <c r="W117" s="46">
        <v>0</v>
      </c>
      <c r="X117" s="44">
        <f t="shared" si="2"/>
        <v>395</v>
      </c>
      <c r="Y117" s="44">
        <f t="shared" si="3"/>
        <v>60990000</v>
      </c>
    </row>
    <row r="118" spans="1:25" x14ac:dyDescent="0.25">
      <c r="A118" s="45">
        <v>6306</v>
      </c>
      <c r="B118" s="45">
        <v>6206</v>
      </c>
      <c r="C118" s="45" t="s">
        <v>54</v>
      </c>
      <c r="D118" s="46">
        <v>34</v>
      </c>
      <c r="E118" s="46">
        <v>6460000</v>
      </c>
      <c r="F118" s="46">
        <v>26</v>
      </c>
      <c r="G118" s="46">
        <v>2470000</v>
      </c>
      <c r="H118" s="46">
        <v>84</v>
      </c>
      <c r="I118" s="46">
        <v>15960000</v>
      </c>
      <c r="J118" s="46">
        <v>117</v>
      </c>
      <c r="K118" s="46">
        <v>11115000</v>
      </c>
      <c r="L118" s="46">
        <v>52</v>
      </c>
      <c r="M118" s="46">
        <v>9880000</v>
      </c>
      <c r="N118" s="46">
        <v>31</v>
      </c>
      <c r="O118" s="46">
        <v>2945000</v>
      </c>
      <c r="P118" s="46">
        <v>0</v>
      </c>
      <c r="Q118" s="46">
        <v>0</v>
      </c>
      <c r="R118" s="46">
        <v>0</v>
      </c>
      <c r="S118" s="46">
        <v>0</v>
      </c>
      <c r="T118" s="46">
        <v>0</v>
      </c>
      <c r="U118" s="46">
        <v>0</v>
      </c>
      <c r="V118" s="46">
        <v>0</v>
      </c>
      <c r="W118" s="46">
        <v>0</v>
      </c>
      <c r="X118" s="44">
        <f t="shared" si="2"/>
        <v>344</v>
      </c>
      <c r="Y118" s="44">
        <f t="shared" si="3"/>
        <v>48830000</v>
      </c>
    </row>
    <row r="119" spans="1:25" x14ac:dyDescent="0.25">
      <c r="A119" s="45">
        <v>7101</v>
      </c>
      <c r="B119" s="45">
        <v>7301</v>
      </c>
      <c r="C119" s="45" t="s">
        <v>722</v>
      </c>
      <c r="D119" s="46">
        <v>399</v>
      </c>
      <c r="E119" s="46">
        <v>75810000</v>
      </c>
      <c r="F119" s="46">
        <v>164</v>
      </c>
      <c r="G119" s="46">
        <v>15580000</v>
      </c>
      <c r="H119" s="46">
        <v>1199</v>
      </c>
      <c r="I119" s="46">
        <v>227810000</v>
      </c>
      <c r="J119" s="46">
        <v>1046</v>
      </c>
      <c r="K119" s="46">
        <v>99370000</v>
      </c>
      <c r="L119" s="46">
        <v>573</v>
      </c>
      <c r="M119" s="46">
        <v>108870000</v>
      </c>
      <c r="N119" s="46">
        <v>466</v>
      </c>
      <c r="O119" s="46">
        <v>44270000</v>
      </c>
      <c r="P119" s="46">
        <v>23</v>
      </c>
      <c r="Q119" s="46">
        <v>4370000</v>
      </c>
      <c r="R119" s="46">
        <v>3</v>
      </c>
      <c r="S119" s="46">
        <v>285000</v>
      </c>
      <c r="T119" s="46">
        <v>0</v>
      </c>
      <c r="U119" s="46">
        <v>0</v>
      </c>
      <c r="V119" s="46">
        <v>0</v>
      </c>
      <c r="W119" s="46">
        <v>0</v>
      </c>
      <c r="X119" s="44">
        <f t="shared" si="2"/>
        <v>3873</v>
      </c>
      <c r="Y119" s="44">
        <f t="shared" si="3"/>
        <v>576365000</v>
      </c>
    </row>
    <row r="120" spans="1:25" x14ac:dyDescent="0.25">
      <c r="A120" s="45">
        <v>7102</v>
      </c>
      <c r="B120" s="45">
        <v>7308</v>
      </c>
      <c r="C120" s="45" t="s">
        <v>55</v>
      </c>
      <c r="D120" s="46">
        <v>57</v>
      </c>
      <c r="E120" s="46">
        <v>10830000</v>
      </c>
      <c r="F120" s="46">
        <v>43</v>
      </c>
      <c r="G120" s="46">
        <v>4085000</v>
      </c>
      <c r="H120" s="46">
        <v>369</v>
      </c>
      <c r="I120" s="46">
        <v>70110000</v>
      </c>
      <c r="J120" s="46">
        <v>296</v>
      </c>
      <c r="K120" s="46">
        <v>28120000</v>
      </c>
      <c r="L120" s="46">
        <v>56</v>
      </c>
      <c r="M120" s="46">
        <v>10640000</v>
      </c>
      <c r="N120" s="46">
        <v>60</v>
      </c>
      <c r="O120" s="46">
        <v>5700000</v>
      </c>
      <c r="P120" s="46">
        <v>0</v>
      </c>
      <c r="Q120" s="46">
        <v>0</v>
      </c>
      <c r="R120" s="46">
        <v>0</v>
      </c>
      <c r="S120" s="46">
        <v>0</v>
      </c>
      <c r="T120" s="46">
        <v>69</v>
      </c>
      <c r="U120" s="46">
        <v>13110000</v>
      </c>
      <c r="V120" s="46">
        <v>6</v>
      </c>
      <c r="W120" s="46">
        <v>570000</v>
      </c>
      <c r="X120" s="44">
        <f t="shared" si="2"/>
        <v>956</v>
      </c>
      <c r="Y120" s="44">
        <f t="shared" si="3"/>
        <v>143165000</v>
      </c>
    </row>
    <row r="121" spans="1:25" x14ac:dyDescent="0.25">
      <c r="A121" s="45">
        <v>7103</v>
      </c>
      <c r="B121" s="45">
        <v>7306</v>
      </c>
      <c r="C121" s="45" t="s">
        <v>56</v>
      </c>
      <c r="D121" s="46">
        <v>50</v>
      </c>
      <c r="E121" s="46">
        <v>9500000</v>
      </c>
      <c r="F121" s="46">
        <v>28</v>
      </c>
      <c r="G121" s="46">
        <v>2660000</v>
      </c>
      <c r="H121" s="46">
        <v>251</v>
      </c>
      <c r="I121" s="46">
        <v>47690000</v>
      </c>
      <c r="J121" s="46">
        <v>157</v>
      </c>
      <c r="K121" s="46">
        <v>14915000</v>
      </c>
      <c r="L121" s="46">
        <v>78</v>
      </c>
      <c r="M121" s="46">
        <v>14820000</v>
      </c>
      <c r="N121" s="46">
        <v>67</v>
      </c>
      <c r="O121" s="46">
        <v>6365000</v>
      </c>
      <c r="P121" s="46">
        <v>0</v>
      </c>
      <c r="Q121" s="46">
        <v>0</v>
      </c>
      <c r="R121" s="46">
        <v>0</v>
      </c>
      <c r="S121" s="46">
        <v>0</v>
      </c>
      <c r="T121" s="46">
        <v>33</v>
      </c>
      <c r="U121" s="46">
        <v>6270000</v>
      </c>
      <c r="V121" s="46">
        <v>7</v>
      </c>
      <c r="W121" s="46">
        <v>665000</v>
      </c>
      <c r="X121" s="44">
        <f t="shared" si="2"/>
        <v>671</v>
      </c>
      <c r="Y121" s="44">
        <f t="shared" si="3"/>
        <v>102885000</v>
      </c>
    </row>
    <row r="122" spans="1:25" x14ac:dyDescent="0.25">
      <c r="A122" s="45">
        <v>7104</v>
      </c>
      <c r="B122" s="45">
        <v>7305</v>
      </c>
      <c r="C122" s="45" t="s">
        <v>57</v>
      </c>
      <c r="D122" s="46">
        <v>0</v>
      </c>
      <c r="E122" s="46">
        <v>0</v>
      </c>
      <c r="F122" s="46">
        <v>0</v>
      </c>
      <c r="G122" s="46">
        <v>0</v>
      </c>
      <c r="H122" s="46">
        <v>121</v>
      </c>
      <c r="I122" s="46">
        <v>22990000</v>
      </c>
      <c r="J122" s="46">
        <v>111</v>
      </c>
      <c r="K122" s="46">
        <v>10545000</v>
      </c>
      <c r="L122" s="46">
        <v>66</v>
      </c>
      <c r="M122" s="46">
        <v>12540000</v>
      </c>
      <c r="N122" s="46">
        <v>46</v>
      </c>
      <c r="O122" s="46">
        <v>4370000</v>
      </c>
      <c r="P122" s="46">
        <v>0</v>
      </c>
      <c r="Q122" s="46">
        <v>0</v>
      </c>
      <c r="R122" s="46">
        <v>0</v>
      </c>
      <c r="S122" s="46">
        <v>0</v>
      </c>
      <c r="T122" s="46">
        <v>17</v>
      </c>
      <c r="U122" s="46">
        <v>3230000</v>
      </c>
      <c r="V122" s="46">
        <v>7</v>
      </c>
      <c r="W122" s="46">
        <v>665000</v>
      </c>
      <c r="X122" s="44">
        <f t="shared" si="2"/>
        <v>368</v>
      </c>
      <c r="Y122" s="44">
        <f t="shared" si="3"/>
        <v>54340000</v>
      </c>
    </row>
    <row r="123" spans="1:25" x14ac:dyDescent="0.25">
      <c r="A123" s="45">
        <v>7105</v>
      </c>
      <c r="B123" s="45">
        <v>7303</v>
      </c>
      <c r="C123" s="45" t="s">
        <v>723</v>
      </c>
      <c r="D123" s="46">
        <v>0</v>
      </c>
      <c r="E123" s="46">
        <v>0</v>
      </c>
      <c r="F123" s="46">
        <v>0</v>
      </c>
      <c r="G123" s="46">
        <v>0</v>
      </c>
      <c r="H123" s="46">
        <v>101</v>
      </c>
      <c r="I123" s="46">
        <v>19190000</v>
      </c>
      <c r="J123" s="46">
        <v>116</v>
      </c>
      <c r="K123" s="46">
        <v>11020000</v>
      </c>
      <c r="L123" s="46">
        <v>26</v>
      </c>
      <c r="M123" s="46">
        <v>4940000</v>
      </c>
      <c r="N123" s="46">
        <v>15</v>
      </c>
      <c r="O123" s="46">
        <v>1425000</v>
      </c>
      <c r="P123" s="46">
        <v>0</v>
      </c>
      <c r="Q123" s="46">
        <v>0</v>
      </c>
      <c r="R123" s="46">
        <v>0</v>
      </c>
      <c r="S123" s="46">
        <v>0</v>
      </c>
      <c r="T123" s="46">
        <v>24</v>
      </c>
      <c r="U123" s="46">
        <v>4560000</v>
      </c>
      <c r="V123" s="46">
        <v>6</v>
      </c>
      <c r="W123" s="46">
        <v>570000</v>
      </c>
      <c r="X123" s="44">
        <f t="shared" si="2"/>
        <v>288</v>
      </c>
      <c r="Y123" s="44">
        <f t="shared" si="3"/>
        <v>41705000</v>
      </c>
    </row>
    <row r="124" spans="1:25" x14ac:dyDescent="0.25">
      <c r="A124" s="45">
        <v>7106</v>
      </c>
      <c r="B124" s="45">
        <v>7309</v>
      </c>
      <c r="C124" s="45" t="s">
        <v>724</v>
      </c>
      <c r="D124" s="46">
        <v>26</v>
      </c>
      <c r="E124" s="46">
        <v>4940000</v>
      </c>
      <c r="F124" s="46">
        <v>29</v>
      </c>
      <c r="G124" s="46">
        <v>2755000</v>
      </c>
      <c r="H124" s="46">
        <v>75</v>
      </c>
      <c r="I124" s="46">
        <v>14250000</v>
      </c>
      <c r="J124" s="46">
        <v>84</v>
      </c>
      <c r="K124" s="46">
        <v>7980000</v>
      </c>
      <c r="L124" s="46">
        <v>25</v>
      </c>
      <c r="M124" s="46">
        <v>4750000</v>
      </c>
      <c r="N124" s="46">
        <v>40</v>
      </c>
      <c r="O124" s="46">
        <v>3800000</v>
      </c>
      <c r="P124" s="46">
        <v>0</v>
      </c>
      <c r="Q124" s="46">
        <v>0</v>
      </c>
      <c r="R124" s="46">
        <v>0</v>
      </c>
      <c r="S124" s="46">
        <v>0</v>
      </c>
      <c r="T124" s="46">
        <v>6</v>
      </c>
      <c r="U124" s="46">
        <v>1140000</v>
      </c>
      <c r="V124" s="46">
        <v>2</v>
      </c>
      <c r="W124" s="46">
        <v>190000</v>
      </c>
      <c r="X124" s="44">
        <f t="shared" si="2"/>
        <v>287</v>
      </c>
      <c r="Y124" s="44">
        <f t="shared" si="3"/>
        <v>39805000</v>
      </c>
    </row>
    <row r="125" spans="1:25" x14ac:dyDescent="0.25">
      <c r="A125" s="45">
        <v>7107</v>
      </c>
      <c r="B125" s="45">
        <v>7302</v>
      </c>
      <c r="C125" s="45" t="s">
        <v>58</v>
      </c>
      <c r="D125" s="46">
        <v>48</v>
      </c>
      <c r="E125" s="46">
        <v>9120000</v>
      </c>
      <c r="F125" s="46">
        <v>26</v>
      </c>
      <c r="G125" s="46">
        <v>2470000</v>
      </c>
      <c r="H125" s="46">
        <v>138</v>
      </c>
      <c r="I125" s="46">
        <v>26220000</v>
      </c>
      <c r="J125" s="46">
        <v>175</v>
      </c>
      <c r="K125" s="46">
        <v>16625000</v>
      </c>
      <c r="L125" s="46">
        <v>14</v>
      </c>
      <c r="M125" s="46">
        <v>2660000</v>
      </c>
      <c r="N125" s="46">
        <v>20</v>
      </c>
      <c r="O125" s="46">
        <v>1900000</v>
      </c>
      <c r="P125" s="46">
        <v>0</v>
      </c>
      <c r="Q125" s="46">
        <v>0</v>
      </c>
      <c r="R125" s="46">
        <v>0</v>
      </c>
      <c r="S125" s="46">
        <v>0</v>
      </c>
      <c r="T125" s="46">
        <v>31</v>
      </c>
      <c r="U125" s="46">
        <v>5890000</v>
      </c>
      <c r="V125" s="46">
        <v>6</v>
      </c>
      <c r="W125" s="46">
        <v>570000</v>
      </c>
      <c r="X125" s="44">
        <f t="shared" si="2"/>
        <v>458</v>
      </c>
      <c r="Y125" s="44">
        <f t="shared" si="3"/>
        <v>65455000</v>
      </c>
    </row>
    <row r="126" spans="1:25" x14ac:dyDescent="0.25">
      <c r="A126" s="45">
        <v>7108</v>
      </c>
      <c r="B126" s="45">
        <v>7304</v>
      </c>
      <c r="C126" s="45" t="s">
        <v>59</v>
      </c>
      <c r="D126" s="46">
        <v>59</v>
      </c>
      <c r="E126" s="46">
        <v>11210000</v>
      </c>
      <c r="F126" s="46">
        <v>66</v>
      </c>
      <c r="G126" s="46">
        <v>6270000</v>
      </c>
      <c r="H126" s="46">
        <v>435</v>
      </c>
      <c r="I126" s="46">
        <v>82650000</v>
      </c>
      <c r="J126" s="46">
        <v>435</v>
      </c>
      <c r="K126" s="46">
        <v>41325000</v>
      </c>
      <c r="L126" s="46">
        <v>134</v>
      </c>
      <c r="M126" s="46">
        <v>25460000</v>
      </c>
      <c r="N126" s="46">
        <v>114</v>
      </c>
      <c r="O126" s="46">
        <v>10830000</v>
      </c>
      <c r="P126" s="46">
        <v>0</v>
      </c>
      <c r="Q126" s="46">
        <v>0</v>
      </c>
      <c r="R126" s="46">
        <v>0</v>
      </c>
      <c r="S126" s="46">
        <v>0</v>
      </c>
      <c r="T126" s="46">
        <v>91</v>
      </c>
      <c r="U126" s="46">
        <v>17290000</v>
      </c>
      <c r="V126" s="46">
        <v>33</v>
      </c>
      <c r="W126" s="46">
        <v>3135000</v>
      </c>
      <c r="X126" s="44">
        <f t="shared" si="2"/>
        <v>1367</v>
      </c>
      <c r="Y126" s="44">
        <f t="shared" si="3"/>
        <v>198170000</v>
      </c>
    </row>
    <row r="127" spans="1:25" x14ac:dyDescent="0.25">
      <c r="A127" s="45">
        <v>7109</v>
      </c>
      <c r="B127" s="45">
        <v>7307</v>
      </c>
      <c r="C127" s="45" t="s">
        <v>60</v>
      </c>
      <c r="D127" s="46">
        <v>0</v>
      </c>
      <c r="E127" s="46">
        <v>0</v>
      </c>
      <c r="F127" s="46">
        <v>0</v>
      </c>
      <c r="G127" s="46">
        <v>0</v>
      </c>
      <c r="H127" s="46">
        <v>241</v>
      </c>
      <c r="I127" s="46">
        <v>45790000</v>
      </c>
      <c r="J127" s="46">
        <v>198</v>
      </c>
      <c r="K127" s="46">
        <v>18810000</v>
      </c>
      <c r="L127" s="46">
        <v>115</v>
      </c>
      <c r="M127" s="46">
        <v>21850000</v>
      </c>
      <c r="N127" s="46">
        <v>65</v>
      </c>
      <c r="O127" s="46">
        <v>6175000</v>
      </c>
      <c r="P127" s="46">
        <v>0</v>
      </c>
      <c r="Q127" s="46">
        <v>0</v>
      </c>
      <c r="R127" s="46">
        <v>0</v>
      </c>
      <c r="S127" s="46">
        <v>0</v>
      </c>
      <c r="T127" s="46">
        <v>62</v>
      </c>
      <c r="U127" s="46">
        <v>11780000</v>
      </c>
      <c r="V127" s="46">
        <v>14</v>
      </c>
      <c r="W127" s="46">
        <v>1330000</v>
      </c>
      <c r="X127" s="44">
        <f t="shared" si="2"/>
        <v>695</v>
      </c>
      <c r="Y127" s="44">
        <f t="shared" si="3"/>
        <v>105735000</v>
      </c>
    </row>
    <row r="128" spans="1:25" x14ac:dyDescent="0.25">
      <c r="A128" s="45">
        <v>7201</v>
      </c>
      <c r="B128" s="45">
        <v>7101</v>
      </c>
      <c r="C128" s="45" t="s">
        <v>61</v>
      </c>
      <c r="D128" s="46">
        <v>201</v>
      </c>
      <c r="E128" s="46">
        <v>38190000</v>
      </c>
      <c r="F128" s="46">
        <v>173</v>
      </c>
      <c r="G128" s="46">
        <v>16435000</v>
      </c>
      <c r="H128" s="46">
        <v>2001</v>
      </c>
      <c r="I128" s="46">
        <v>380190000</v>
      </c>
      <c r="J128" s="46">
        <v>1639</v>
      </c>
      <c r="K128" s="46">
        <v>155705000</v>
      </c>
      <c r="L128" s="46">
        <v>701</v>
      </c>
      <c r="M128" s="46">
        <v>133190000</v>
      </c>
      <c r="N128" s="46">
        <v>616</v>
      </c>
      <c r="O128" s="46">
        <v>58520000</v>
      </c>
      <c r="P128" s="46">
        <v>46</v>
      </c>
      <c r="Q128" s="46">
        <v>8740000</v>
      </c>
      <c r="R128" s="46">
        <v>5</v>
      </c>
      <c r="S128" s="46">
        <v>475000</v>
      </c>
      <c r="T128" s="46">
        <v>141</v>
      </c>
      <c r="U128" s="46">
        <v>26790000</v>
      </c>
      <c r="V128" s="46">
        <v>9</v>
      </c>
      <c r="W128" s="46">
        <v>855000</v>
      </c>
      <c r="X128" s="44">
        <f t="shared" si="2"/>
        <v>5532</v>
      </c>
      <c r="Y128" s="44">
        <f t="shared" si="3"/>
        <v>819090000</v>
      </c>
    </row>
    <row r="129" spans="1:25" x14ac:dyDescent="0.25">
      <c r="A129" s="45">
        <v>7202</v>
      </c>
      <c r="B129" s="45">
        <v>7109</v>
      </c>
      <c r="C129" s="45" t="s">
        <v>62</v>
      </c>
      <c r="D129" s="46">
        <v>0</v>
      </c>
      <c r="E129" s="46">
        <v>0</v>
      </c>
      <c r="F129" s="46">
        <v>0</v>
      </c>
      <c r="G129" s="46">
        <v>0</v>
      </c>
      <c r="H129" s="46">
        <v>722</v>
      </c>
      <c r="I129" s="46">
        <v>137180000</v>
      </c>
      <c r="J129" s="46">
        <v>494</v>
      </c>
      <c r="K129" s="46">
        <v>46930000</v>
      </c>
      <c r="L129" s="46">
        <v>171</v>
      </c>
      <c r="M129" s="46">
        <v>32490000</v>
      </c>
      <c r="N129" s="46">
        <v>206</v>
      </c>
      <c r="O129" s="46">
        <v>19570000</v>
      </c>
      <c r="P129" s="46">
        <v>0</v>
      </c>
      <c r="Q129" s="46">
        <v>0</v>
      </c>
      <c r="R129" s="46">
        <v>0</v>
      </c>
      <c r="S129" s="46">
        <v>0</v>
      </c>
      <c r="T129" s="46">
        <v>37</v>
      </c>
      <c r="U129" s="46">
        <v>7030000</v>
      </c>
      <c r="V129" s="46">
        <v>10</v>
      </c>
      <c r="W129" s="46">
        <v>950000</v>
      </c>
      <c r="X129" s="44">
        <f t="shared" si="2"/>
        <v>1640</v>
      </c>
      <c r="Y129" s="44">
        <f t="shared" si="3"/>
        <v>244150000</v>
      </c>
    </row>
    <row r="130" spans="1:25" x14ac:dyDescent="0.25">
      <c r="A130" s="45">
        <v>7203</v>
      </c>
      <c r="B130" s="45">
        <v>7106</v>
      </c>
      <c r="C130" s="45" t="s">
        <v>63</v>
      </c>
      <c r="D130" s="46">
        <v>0</v>
      </c>
      <c r="E130" s="46">
        <v>0</v>
      </c>
      <c r="F130" s="46">
        <v>0</v>
      </c>
      <c r="G130" s="46">
        <v>0</v>
      </c>
      <c r="H130" s="46">
        <v>126</v>
      </c>
      <c r="I130" s="46">
        <v>23940000</v>
      </c>
      <c r="J130" s="46">
        <v>136</v>
      </c>
      <c r="K130" s="46">
        <v>12920000</v>
      </c>
      <c r="L130" s="46">
        <v>63</v>
      </c>
      <c r="M130" s="46">
        <v>11970000</v>
      </c>
      <c r="N130" s="46">
        <v>36</v>
      </c>
      <c r="O130" s="46">
        <v>3420000</v>
      </c>
      <c r="P130" s="46">
        <v>0</v>
      </c>
      <c r="Q130" s="46">
        <v>0</v>
      </c>
      <c r="R130" s="46">
        <v>0</v>
      </c>
      <c r="S130" s="46">
        <v>0</v>
      </c>
      <c r="T130" s="46">
        <v>12</v>
      </c>
      <c r="U130" s="46">
        <v>2280000</v>
      </c>
      <c r="V130" s="46">
        <v>3</v>
      </c>
      <c r="W130" s="46">
        <v>285000</v>
      </c>
      <c r="X130" s="44">
        <f t="shared" si="2"/>
        <v>376</v>
      </c>
      <c r="Y130" s="44">
        <f t="shared" si="3"/>
        <v>54815000</v>
      </c>
    </row>
    <row r="131" spans="1:25" x14ac:dyDescent="0.25">
      <c r="A131" s="45">
        <v>7204</v>
      </c>
      <c r="B131" s="45">
        <v>7108</v>
      </c>
      <c r="C131" s="45" t="s">
        <v>725</v>
      </c>
      <c r="D131" s="46">
        <v>62</v>
      </c>
      <c r="E131" s="46">
        <v>11780000</v>
      </c>
      <c r="F131" s="46">
        <v>24</v>
      </c>
      <c r="G131" s="46">
        <v>2280000</v>
      </c>
      <c r="H131" s="46">
        <v>219</v>
      </c>
      <c r="I131" s="46">
        <v>41610000</v>
      </c>
      <c r="J131" s="46">
        <v>239</v>
      </c>
      <c r="K131" s="46">
        <v>22705000</v>
      </c>
      <c r="L131" s="46">
        <v>71</v>
      </c>
      <c r="M131" s="46">
        <v>13490000</v>
      </c>
      <c r="N131" s="46">
        <v>32</v>
      </c>
      <c r="O131" s="46">
        <v>3040000</v>
      </c>
      <c r="P131" s="46">
        <v>0</v>
      </c>
      <c r="Q131" s="46">
        <v>0</v>
      </c>
      <c r="R131" s="46">
        <v>0</v>
      </c>
      <c r="S131" s="46">
        <v>0</v>
      </c>
      <c r="T131" s="46">
        <v>41</v>
      </c>
      <c r="U131" s="46">
        <v>7790000</v>
      </c>
      <c r="V131" s="46">
        <v>0</v>
      </c>
      <c r="W131" s="46">
        <v>0</v>
      </c>
      <c r="X131" s="44">
        <f t="shared" si="2"/>
        <v>688</v>
      </c>
      <c r="Y131" s="44">
        <f t="shared" si="3"/>
        <v>102695000</v>
      </c>
    </row>
    <row r="132" spans="1:25" x14ac:dyDescent="0.25">
      <c r="A132" s="45">
        <v>7205</v>
      </c>
      <c r="B132" s="45">
        <v>7107</v>
      </c>
      <c r="C132" s="45" t="s">
        <v>64</v>
      </c>
      <c r="D132" s="46">
        <v>42</v>
      </c>
      <c r="E132" s="46">
        <v>7980000</v>
      </c>
      <c r="F132" s="46">
        <v>28</v>
      </c>
      <c r="G132" s="46">
        <v>2660000</v>
      </c>
      <c r="H132" s="46">
        <v>87</v>
      </c>
      <c r="I132" s="46">
        <v>16530000</v>
      </c>
      <c r="J132" s="46">
        <v>98</v>
      </c>
      <c r="K132" s="46">
        <v>9310000</v>
      </c>
      <c r="L132" s="46">
        <v>53</v>
      </c>
      <c r="M132" s="46">
        <v>10070000</v>
      </c>
      <c r="N132" s="46">
        <v>40</v>
      </c>
      <c r="O132" s="46">
        <v>3800000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46">
        <v>0</v>
      </c>
      <c r="V132" s="46">
        <v>0</v>
      </c>
      <c r="W132" s="46">
        <v>0</v>
      </c>
      <c r="X132" s="44">
        <f t="shared" si="2"/>
        <v>348</v>
      </c>
      <c r="Y132" s="44">
        <f t="shared" si="3"/>
        <v>50350000</v>
      </c>
    </row>
    <row r="133" spans="1:25" x14ac:dyDescent="0.25">
      <c r="A133" s="45">
        <v>7206</v>
      </c>
      <c r="B133" s="45">
        <v>7105</v>
      </c>
      <c r="C133" s="45" t="s">
        <v>65</v>
      </c>
      <c r="D133" s="46">
        <v>34</v>
      </c>
      <c r="E133" s="46">
        <v>6460000</v>
      </c>
      <c r="F133" s="46">
        <v>22</v>
      </c>
      <c r="G133" s="46">
        <v>2090000</v>
      </c>
      <c r="H133" s="46">
        <v>215</v>
      </c>
      <c r="I133" s="46">
        <v>40850000</v>
      </c>
      <c r="J133" s="46">
        <v>197</v>
      </c>
      <c r="K133" s="46">
        <v>18715000</v>
      </c>
      <c r="L133" s="46">
        <v>167</v>
      </c>
      <c r="M133" s="46">
        <v>31730000</v>
      </c>
      <c r="N133" s="46">
        <v>131</v>
      </c>
      <c r="O133" s="46">
        <v>12445000</v>
      </c>
      <c r="P133" s="46">
        <v>0</v>
      </c>
      <c r="Q133" s="46">
        <v>0</v>
      </c>
      <c r="R133" s="46">
        <v>0</v>
      </c>
      <c r="S133" s="46">
        <v>0</v>
      </c>
      <c r="T133" s="46">
        <v>93</v>
      </c>
      <c r="U133" s="46">
        <v>17670000</v>
      </c>
      <c r="V133" s="46">
        <v>34</v>
      </c>
      <c r="W133" s="46">
        <v>3230000</v>
      </c>
      <c r="X133" s="44">
        <f t="shared" si="2"/>
        <v>893</v>
      </c>
      <c r="Y133" s="44">
        <f t="shared" si="3"/>
        <v>133190000</v>
      </c>
    </row>
    <row r="134" spans="1:25" x14ac:dyDescent="0.25">
      <c r="A134" s="45">
        <v>7207</v>
      </c>
      <c r="B134" s="45">
        <v>7103</v>
      </c>
      <c r="C134" s="45" t="s">
        <v>66</v>
      </c>
      <c r="D134" s="46">
        <v>0</v>
      </c>
      <c r="E134" s="46">
        <v>0</v>
      </c>
      <c r="F134" s="46">
        <v>0</v>
      </c>
      <c r="G134" s="46">
        <v>0</v>
      </c>
      <c r="H134" s="46">
        <v>126</v>
      </c>
      <c r="I134" s="46">
        <v>23940000</v>
      </c>
      <c r="J134" s="46">
        <v>150</v>
      </c>
      <c r="K134" s="46">
        <v>14250000</v>
      </c>
      <c r="L134" s="46">
        <v>32</v>
      </c>
      <c r="M134" s="46">
        <v>6080000</v>
      </c>
      <c r="N134" s="46">
        <v>19</v>
      </c>
      <c r="O134" s="46">
        <v>1805000</v>
      </c>
      <c r="P134" s="46">
        <v>0</v>
      </c>
      <c r="Q134" s="46">
        <v>0</v>
      </c>
      <c r="R134" s="46">
        <v>0</v>
      </c>
      <c r="S134" s="46">
        <v>0</v>
      </c>
      <c r="T134" s="46">
        <v>0</v>
      </c>
      <c r="U134" s="46">
        <v>0</v>
      </c>
      <c r="V134" s="46">
        <v>0</v>
      </c>
      <c r="W134" s="46">
        <v>0</v>
      </c>
      <c r="X134" s="44">
        <f t="shared" ref="X134:X197" si="4">D134+F134+H134+J134+L134+N134+P134+R134+T134+V134</f>
        <v>327</v>
      </c>
      <c r="Y134" s="44">
        <f t="shared" ref="Y134:Y197" si="5">E134+G134+I134+K134+M134+O134+Q134+S134+U134+W134</f>
        <v>46075000</v>
      </c>
    </row>
    <row r="135" spans="1:25" x14ac:dyDescent="0.25">
      <c r="A135" s="45">
        <v>7208</v>
      </c>
      <c r="B135" s="45">
        <v>7102</v>
      </c>
      <c r="C135" s="45" t="s">
        <v>726</v>
      </c>
      <c r="D135" s="46">
        <v>68</v>
      </c>
      <c r="E135" s="46">
        <v>12920000</v>
      </c>
      <c r="F135" s="46">
        <v>62</v>
      </c>
      <c r="G135" s="46">
        <v>5890000</v>
      </c>
      <c r="H135" s="46">
        <v>602</v>
      </c>
      <c r="I135" s="46">
        <v>114380000</v>
      </c>
      <c r="J135" s="46">
        <v>409</v>
      </c>
      <c r="K135" s="46">
        <v>38855000</v>
      </c>
      <c r="L135" s="46">
        <v>138</v>
      </c>
      <c r="M135" s="46">
        <v>26220000</v>
      </c>
      <c r="N135" s="46">
        <v>140</v>
      </c>
      <c r="O135" s="46">
        <v>13300000</v>
      </c>
      <c r="P135" s="46">
        <v>0</v>
      </c>
      <c r="Q135" s="46">
        <v>0</v>
      </c>
      <c r="R135" s="46">
        <v>0</v>
      </c>
      <c r="S135" s="46">
        <v>0</v>
      </c>
      <c r="T135" s="46">
        <v>40</v>
      </c>
      <c r="U135" s="46">
        <v>7600000</v>
      </c>
      <c r="V135" s="46">
        <v>5</v>
      </c>
      <c r="W135" s="46">
        <v>475000</v>
      </c>
      <c r="X135" s="44">
        <f t="shared" si="4"/>
        <v>1464</v>
      </c>
      <c r="Y135" s="44">
        <f t="shared" si="5"/>
        <v>219640000</v>
      </c>
    </row>
    <row r="136" spans="1:25" x14ac:dyDescent="0.25">
      <c r="A136" s="45">
        <v>7209</v>
      </c>
      <c r="B136" s="45">
        <v>7104</v>
      </c>
      <c r="C136" s="45" t="s">
        <v>67</v>
      </c>
      <c r="D136" s="46">
        <v>13</v>
      </c>
      <c r="E136" s="46">
        <v>2470000</v>
      </c>
      <c r="F136" s="46">
        <v>20</v>
      </c>
      <c r="G136" s="46">
        <v>1900000</v>
      </c>
      <c r="H136" s="46">
        <v>141</v>
      </c>
      <c r="I136" s="46">
        <v>26790000</v>
      </c>
      <c r="J136" s="46">
        <v>88</v>
      </c>
      <c r="K136" s="46">
        <v>8360000</v>
      </c>
      <c r="L136" s="46">
        <v>34</v>
      </c>
      <c r="M136" s="46">
        <v>6460000</v>
      </c>
      <c r="N136" s="46">
        <v>19</v>
      </c>
      <c r="O136" s="46">
        <v>1805000</v>
      </c>
      <c r="P136" s="46">
        <v>0</v>
      </c>
      <c r="Q136" s="46">
        <v>0</v>
      </c>
      <c r="R136" s="46">
        <v>0</v>
      </c>
      <c r="S136" s="46">
        <v>0</v>
      </c>
      <c r="T136" s="46">
        <v>6</v>
      </c>
      <c r="U136" s="46">
        <v>1140000</v>
      </c>
      <c r="V136" s="46">
        <v>3</v>
      </c>
      <c r="W136" s="46">
        <v>285000</v>
      </c>
      <c r="X136" s="44">
        <f t="shared" si="4"/>
        <v>324</v>
      </c>
      <c r="Y136" s="44">
        <f t="shared" si="5"/>
        <v>49210000</v>
      </c>
    </row>
    <row r="137" spans="1:25" x14ac:dyDescent="0.25">
      <c r="A137" s="45">
        <v>7210</v>
      </c>
      <c r="B137" s="45">
        <v>7110</v>
      </c>
      <c r="C137" s="45" t="s">
        <v>68</v>
      </c>
      <c r="D137" s="46">
        <v>24</v>
      </c>
      <c r="E137" s="46">
        <v>4560000</v>
      </c>
      <c r="F137" s="46">
        <v>23</v>
      </c>
      <c r="G137" s="46">
        <v>2185000</v>
      </c>
      <c r="H137" s="46">
        <v>202</v>
      </c>
      <c r="I137" s="46">
        <v>38380000</v>
      </c>
      <c r="J137" s="46">
        <v>123</v>
      </c>
      <c r="K137" s="46">
        <v>11685000</v>
      </c>
      <c r="L137" s="46">
        <v>52</v>
      </c>
      <c r="M137" s="46">
        <v>9880000</v>
      </c>
      <c r="N137" s="46">
        <v>38</v>
      </c>
      <c r="O137" s="46">
        <v>3610000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46">
        <v>0</v>
      </c>
      <c r="V137" s="46">
        <v>0</v>
      </c>
      <c r="W137" s="46">
        <v>0</v>
      </c>
      <c r="X137" s="44">
        <f t="shared" si="4"/>
        <v>462</v>
      </c>
      <c r="Y137" s="44">
        <f t="shared" si="5"/>
        <v>70300000</v>
      </c>
    </row>
    <row r="138" spans="1:25" x14ac:dyDescent="0.25">
      <c r="A138" s="45">
        <v>7301</v>
      </c>
      <c r="B138" s="45">
        <v>7401</v>
      </c>
      <c r="C138" s="45" t="s">
        <v>69</v>
      </c>
      <c r="D138" s="46">
        <v>202</v>
      </c>
      <c r="E138" s="46">
        <v>38380000</v>
      </c>
      <c r="F138" s="46">
        <v>86</v>
      </c>
      <c r="G138" s="46">
        <v>8170000</v>
      </c>
      <c r="H138" s="46">
        <v>1278</v>
      </c>
      <c r="I138" s="46">
        <v>242820000</v>
      </c>
      <c r="J138" s="46">
        <v>928</v>
      </c>
      <c r="K138" s="46">
        <v>88160000</v>
      </c>
      <c r="L138" s="46">
        <v>346</v>
      </c>
      <c r="M138" s="46">
        <v>65740000</v>
      </c>
      <c r="N138" s="46">
        <v>262</v>
      </c>
      <c r="O138" s="46">
        <v>24890000</v>
      </c>
      <c r="P138" s="46">
        <v>0</v>
      </c>
      <c r="Q138" s="46">
        <v>0</v>
      </c>
      <c r="R138" s="46">
        <v>0</v>
      </c>
      <c r="S138" s="46">
        <v>0</v>
      </c>
      <c r="T138" s="46">
        <v>208</v>
      </c>
      <c r="U138" s="46">
        <v>39520000</v>
      </c>
      <c r="V138" s="46">
        <v>62</v>
      </c>
      <c r="W138" s="46">
        <v>5890000</v>
      </c>
      <c r="X138" s="44">
        <f t="shared" si="4"/>
        <v>3372</v>
      </c>
      <c r="Y138" s="44">
        <f t="shared" si="5"/>
        <v>513570000</v>
      </c>
    </row>
    <row r="139" spans="1:25" x14ac:dyDescent="0.25">
      <c r="A139" s="45">
        <v>7302</v>
      </c>
      <c r="B139" s="45">
        <v>7408</v>
      </c>
      <c r="C139" s="45" t="s">
        <v>70</v>
      </c>
      <c r="D139" s="46">
        <v>47</v>
      </c>
      <c r="E139" s="46">
        <v>8930000</v>
      </c>
      <c r="F139" s="46">
        <v>22</v>
      </c>
      <c r="G139" s="46">
        <v>2090000</v>
      </c>
      <c r="H139" s="46">
        <v>209</v>
      </c>
      <c r="I139" s="46">
        <v>39710000</v>
      </c>
      <c r="J139" s="46">
        <v>200</v>
      </c>
      <c r="K139" s="46">
        <v>19000000</v>
      </c>
      <c r="L139" s="46">
        <v>200</v>
      </c>
      <c r="M139" s="46">
        <v>38000000</v>
      </c>
      <c r="N139" s="46">
        <v>59</v>
      </c>
      <c r="O139" s="46">
        <v>5605000</v>
      </c>
      <c r="P139" s="46">
        <v>0</v>
      </c>
      <c r="Q139" s="46">
        <v>0</v>
      </c>
      <c r="R139" s="46">
        <v>0</v>
      </c>
      <c r="S139" s="46">
        <v>0</v>
      </c>
      <c r="T139" s="46">
        <v>0</v>
      </c>
      <c r="U139" s="46">
        <v>0</v>
      </c>
      <c r="V139" s="46">
        <v>0</v>
      </c>
      <c r="W139" s="46">
        <v>0</v>
      </c>
      <c r="X139" s="44">
        <f t="shared" si="4"/>
        <v>737</v>
      </c>
      <c r="Y139" s="44">
        <f t="shared" si="5"/>
        <v>113335000</v>
      </c>
    </row>
    <row r="140" spans="1:25" x14ac:dyDescent="0.25">
      <c r="A140" s="45">
        <v>7303</v>
      </c>
      <c r="B140" s="45">
        <v>7402</v>
      </c>
      <c r="C140" s="45" t="s">
        <v>727</v>
      </c>
      <c r="D140" s="46">
        <v>44</v>
      </c>
      <c r="E140" s="46">
        <v>8360000</v>
      </c>
      <c r="F140" s="46">
        <v>23</v>
      </c>
      <c r="G140" s="46">
        <v>2185000</v>
      </c>
      <c r="H140" s="46">
        <v>381</v>
      </c>
      <c r="I140" s="46">
        <v>72390000</v>
      </c>
      <c r="J140" s="46">
        <v>303</v>
      </c>
      <c r="K140" s="46">
        <v>28785000</v>
      </c>
      <c r="L140" s="46">
        <v>190</v>
      </c>
      <c r="M140" s="46">
        <v>36100000</v>
      </c>
      <c r="N140" s="46">
        <v>105</v>
      </c>
      <c r="O140" s="46">
        <v>9975000</v>
      </c>
      <c r="P140" s="46">
        <v>0</v>
      </c>
      <c r="Q140" s="46">
        <v>0</v>
      </c>
      <c r="R140" s="46">
        <v>0</v>
      </c>
      <c r="S140" s="46">
        <v>0</v>
      </c>
      <c r="T140" s="46">
        <v>56</v>
      </c>
      <c r="U140" s="46">
        <v>10640000</v>
      </c>
      <c r="V140" s="46">
        <v>20</v>
      </c>
      <c r="W140" s="46">
        <v>1900000</v>
      </c>
      <c r="X140" s="44">
        <f t="shared" si="4"/>
        <v>1122</v>
      </c>
      <c r="Y140" s="44">
        <f t="shared" si="5"/>
        <v>170335000</v>
      </c>
    </row>
    <row r="141" spans="1:25" x14ac:dyDescent="0.25">
      <c r="A141" s="45">
        <v>7304</v>
      </c>
      <c r="B141" s="45">
        <v>7403</v>
      </c>
      <c r="C141" s="45" t="s">
        <v>728</v>
      </c>
      <c r="D141" s="46">
        <v>0</v>
      </c>
      <c r="E141" s="46">
        <v>0</v>
      </c>
      <c r="F141" s="46">
        <v>0</v>
      </c>
      <c r="G141" s="46">
        <v>0</v>
      </c>
      <c r="H141" s="46">
        <v>485</v>
      </c>
      <c r="I141" s="46">
        <v>92150000</v>
      </c>
      <c r="J141" s="46">
        <v>403</v>
      </c>
      <c r="K141" s="46">
        <v>38285000</v>
      </c>
      <c r="L141" s="46">
        <v>238</v>
      </c>
      <c r="M141" s="46">
        <v>45220000</v>
      </c>
      <c r="N141" s="46">
        <v>114</v>
      </c>
      <c r="O141" s="46">
        <v>10830000</v>
      </c>
      <c r="P141" s="46">
        <v>0</v>
      </c>
      <c r="Q141" s="46">
        <v>0</v>
      </c>
      <c r="R141" s="46">
        <v>0</v>
      </c>
      <c r="S141" s="46">
        <v>0</v>
      </c>
      <c r="T141" s="46">
        <v>87</v>
      </c>
      <c r="U141" s="46">
        <v>16530000</v>
      </c>
      <c r="V141" s="46">
        <v>24</v>
      </c>
      <c r="W141" s="46">
        <v>2280000</v>
      </c>
      <c r="X141" s="44">
        <f t="shared" si="4"/>
        <v>1351</v>
      </c>
      <c r="Y141" s="44">
        <f t="shared" si="5"/>
        <v>205295000</v>
      </c>
    </row>
    <row r="142" spans="1:25" x14ac:dyDescent="0.25">
      <c r="A142" s="45">
        <v>7305</v>
      </c>
      <c r="B142" s="45">
        <v>7404</v>
      </c>
      <c r="C142" s="45" t="s">
        <v>71</v>
      </c>
      <c r="D142" s="46">
        <v>0</v>
      </c>
      <c r="E142" s="46">
        <v>0</v>
      </c>
      <c r="F142" s="46">
        <v>0</v>
      </c>
      <c r="G142" s="46">
        <v>0</v>
      </c>
      <c r="H142" s="46">
        <v>391</v>
      </c>
      <c r="I142" s="46">
        <v>74290000</v>
      </c>
      <c r="J142" s="46">
        <v>370</v>
      </c>
      <c r="K142" s="46">
        <v>35150000</v>
      </c>
      <c r="L142" s="46">
        <v>164</v>
      </c>
      <c r="M142" s="46">
        <v>31160000</v>
      </c>
      <c r="N142" s="46">
        <v>176</v>
      </c>
      <c r="O142" s="46">
        <v>16720000</v>
      </c>
      <c r="P142" s="46">
        <v>0</v>
      </c>
      <c r="Q142" s="46">
        <v>0</v>
      </c>
      <c r="R142" s="46">
        <v>0</v>
      </c>
      <c r="S142" s="46">
        <v>0</v>
      </c>
      <c r="T142" s="46">
        <v>53</v>
      </c>
      <c r="U142" s="46">
        <v>10070000</v>
      </c>
      <c r="V142" s="46">
        <v>18</v>
      </c>
      <c r="W142" s="46">
        <v>1710000</v>
      </c>
      <c r="X142" s="44">
        <f t="shared" si="4"/>
        <v>1172</v>
      </c>
      <c r="Y142" s="44">
        <f t="shared" si="5"/>
        <v>169100000</v>
      </c>
    </row>
    <row r="143" spans="1:25" x14ac:dyDescent="0.25">
      <c r="A143" s="45">
        <v>7306</v>
      </c>
      <c r="B143" s="45">
        <v>7405</v>
      </c>
      <c r="C143" s="45" t="s">
        <v>72</v>
      </c>
      <c r="D143" s="46">
        <v>0</v>
      </c>
      <c r="E143" s="46">
        <v>0</v>
      </c>
      <c r="F143" s="46">
        <v>0</v>
      </c>
      <c r="G143" s="46">
        <v>0</v>
      </c>
      <c r="H143" s="46">
        <v>387</v>
      </c>
      <c r="I143" s="46">
        <v>73530000</v>
      </c>
      <c r="J143" s="46">
        <v>291</v>
      </c>
      <c r="K143" s="46">
        <v>27645000</v>
      </c>
      <c r="L143" s="46">
        <v>166</v>
      </c>
      <c r="M143" s="46">
        <v>31540000</v>
      </c>
      <c r="N143" s="46">
        <v>98</v>
      </c>
      <c r="O143" s="46">
        <v>9310000</v>
      </c>
      <c r="P143" s="46">
        <v>0</v>
      </c>
      <c r="Q143" s="46">
        <v>0</v>
      </c>
      <c r="R143" s="46">
        <v>0</v>
      </c>
      <c r="S143" s="46">
        <v>0</v>
      </c>
      <c r="T143" s="46">
        <v>22</v>
      </c>
      <c r="U143" s="46">
        <v>4180000</v>
      </c>
      <c r="V143" s="46">
        <v>9</v>
      </c>
      <c r="W143" s="46">
        <v>855000</v>
      </c>
      <c r="X143" s="44">
        <f t="shared" si="4"/>
        <v>973</v>
      </c>
      <c r="Y143" s="44">
        <f t="shared" si="5"/>
        <v>147060000</v>
      </c>
    </row>
    <row r="144" spans="1:25" x14ac:dyDescent="0.25">
      <c r="A144" s="45">
        <v>7309</v>
      </c>
      <c r="B144" s="45">
        <v>7407</v>
      </c>
      <c r="C144" s="45" t="s">
        <v>73</v>
      </c>
      <c r="D144" s="46">
        <v>40</v>
      </c>
      <c r="E144" s="46">
        <v>7600000</v>
      </c>
      <c r="F144" s="46">
        <v>36</v>
      </c>
      <c r="G144" s="46">
        <v>3420000</v>
      </c>
      <c r="H144" s="46">
        <v>319</v>
      </c>
      <c r="I144" s="46">
        <v>60610000</v>
      </c>
      <c r="J144" s="46">
        <v>237</v>
      </c>
      <c r="K144" s="46">
        <v>22515000</v>
      </c>
      <c r="L144" s="46">
        <v>149</v>
      </c>
      <c r="M144" s="46">
        <v>28310000</v>
      </c>
      <c r="N144" s="46">
        <v>60</v>
      </c>
      <c r="O144" s="46">
        <v>5700000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46">
        <v>0</v>
      </c>
      <c r="V144" s="46">
        <v>0</v>
      </c>
      <c r="W144" s="46">
        <v>0</v>
      </c>
      <c r="X144" s="44">
        <f t="shared" si="4"/>
        <v>841</v>
      </c>
      <c r="Y144" s="44">
        <f t="shared" si="5"/>
        <v>128155000</v>
      </c>
    </row>
    <row r="145" spans="1:25" x14ac:dyDescent="0.25">
      <c r="A145" s="45">
        <v>7310</v>
      </c>
      <c r="B145" s="45">
        <v>7406</v>
      </c>
      <c r="C145" s="45" t="s">
        <v>74</v>
      </c>
      <c r="D145" s="46">
        <v>90</v>
      </c>
      <c r="E145" s="46">
        <v>17100000</v>
      </c>
      <c r="F145" s="46">
        <v>62</v>
      </c>
      <c r="G145" s="46">
        <v>5890000</v>
      </c>
      <c r="H145" s="46">
        <v>481</v>
      </c>
      <c r="I145" s="46">
        <v>91390000</v>
      </c>
      <c r="J145" s="46">
        <v>497</v>
      </c>
      <c r="K145" s="46">
        <v>47215000</v>
      </c>
      <c r="L145" s="46">
        <v>182</v>
      </c>
      <c r="M145" s="46">
        <v>34580000</v>
      </c>
      <c r="N145" s="46">
        <v>132</v>
      </c>
      <c r="O145" s="46">
        <v>12540000</v>
      </c>
      <c r="P145" s="46">
        <v>0</v>
      </c>
      <c r="Q145" s="46">
        <v>0</v>
      </c>
      <c r="R145" s="46">
        <v>0</v>
      </c>
      <c r="S145" s="46">
        <v>0</v>
      </c>
      <c r="T145" s="46">
        <v>86</v>
      </c>
      <c r="U145" s="46">
        <v>16340000</v>
      </c>
      <c r="V145" s="46">
        <v>0</v>
      </c>
      <c r="W145" s="46">
        <v>0</v>
      </c>
      <c r="X145" s="44">
        <f t="shared" si="4"/>
        <v>1530</v>
      </c>
      <c r="Y145" s="44">
        <f t="shared" si="5"/>
        <v>225055000</v>
      </c>
    </row>
    <row r="146" spans="1:25" x14ac:dyDescent="0.25">
      <c r="A146" s="45">
        <v>7401</v>
      </c>
      <c r="B146" s="45">
        <v>7201</v>
      </c>
      <c r="C146" s="45" t="s">
        <v>75</v>
      </c>
      <c r="D146" s="46">
        <v>39</v>
      </c>
      <c r="E146" s="46">
        <v>7410000</v>
      </c>
      <c r="F146" s="46">
        <v>76</v>
      </c>
      <c r="G146" s="46">
        <v>7220000</v>
      </c>
      <c r="H146" s="46">
        <v>647</v>
      </c>
      <c r="I146" s="46">
        <v>122930000</v>
      </c>
      <c r="J146" s="46">
        <v>560</v>
      </c>
      <c r="K146" s="46">
        <v>53200000</v>
      </c>
      <c r="L146" s="46">
        <v>291</v>
      </c>
      <c r="M146" s="46">
        <v>55290000</v>
      </c>
      <c r="N146" s="46">
        <v>121</v>
      </c>
      <c r="O146" s="46">
        <v>11495000</v>
      </c>
      <c r="P146" s="46">
        <v>10</v>
      </c>
      <c r="Q146" s="46">
        <v>1900000</v>
      </c>
      <c r="R146" s="46">
        <v>5</v>
      </c>
      <c r="S146" s="46">
        <v>475000</v>
      </c>
      <c r="T146" s="46">
        <v>0</v>
      </c>
      <c r="U146" s="46">
        <v>0</v>
      </c>
      <c r="V146" s="46">
        <v>0</v>
      </c>
      <c r="W146" s="46">
        <v>0</v>
      </c>
      <c r="X146" s="44">
        <f t="shared" si="4"/>
        <v>1749</v>
      </c>
      <c r="Y146" s="44">
        <f t="shared" si="5"/>
        <v>259920000</v>
      </c>
    </row>
    <row r="147" spans="1:25" x14ac:dyDescent="0.25">
      <c r="A147" s="45">
        <v>7402</v>
      </c>
      <c r="B147" s="45">
        <v>7203</v>
      </c>
      <c r="C147" s="45" t="s">
        <v>76</v>
      </c>
      <c r="D147" s="46">
        <v>37</v>
      </c>
      <c r="E147" s="46">
        <v>7030000</v>
      </c>
      <c r="F147" s="46">
        <v>20</v>
      </c>
      <c r="G147" s="46">
        <v>1900000</v>
      </c>
      <c r="H147" s="46">
        <v>290</v>
      </c>
      <c r="I147" s="46">
        <v>55100000</v>
      </c>
      <c r="J147" s="46">
        <v>143</v>
      </c>
      <c r="K147" s="46">
        <v>13585000</v>
      </c>
      <c r="L147" s="46">
        <v>106</v>
      </c>
      <c r="M147" s="46">
        <v>20140000</v>
      </c>
      <c r="N147" s="46">
        <v>38</v>
      </c>
      <c r="O147" s="46">
        <v>3610000</v>
      </c>
      <c r="P147" s="46">
        <v>0</v>
      </c>
      <c r="Q147" s="46">
        <v>0</v>
      </c>
      <c r="R147" s="46">
        <v>0</v>
      </c>
      <c r="S147" s="46">
        <v>0</v>
      </c>
      <c r="T147" s="46">
        <v>15</v>
      </c>
      <c r="U147" s="46">
        <v>2850000</v>
      </c>
      <c r="V147" s="46">
        <v>8</v>
      </c>
      <c r="W147" s="46">
        <v>760000</v>
      </c>
      <c r="X147" s="44">
        <f t="shared" si="4"/>
        <v>657</v>
      </c>
      <c r="Y147" s="44">
        <f t="shared" si="5"/>
        <v>104975000</v>
      </c>
    </row>
    <row r="148" spans="1:25" x14ac:dyDescent="0.25">
      <c r="A148" s="45">
        <v>7403</v>
      </c>
      <c r="B148" s="45">
        <v>7202</v>
      </c>
      <c r="C148" s="45" t="s">
        <v>77</v>
      </c>
      <c r="D148" s="46">
        <v>37</v>
      </c>
      <c r="E148" s="46">
        <v>7030000</v>
      </c>
      <c r="F148" s="46">
        <v>16</v>
      </c>
      <c r="G148" s="46">
        <v>1520000</v>
      </c>
      <c r="H148" s="46">
        <v>226</v>
      </c>
      <c r="I148" s="46">
        <v>42940000</v>
      </c>
      <c r="J148" s="46">
        <v>144</v>
      </c>
      <c r="K148" s="46">
        <v>13680000</v>
      </c>
      <c r="L148" s="46">
        <v>31</v>
      </c>
      <c r="M148" s="46">
        <v>5890000</v>
      </c>
      <c r="N148" s="46">
        <v>18</v>
      </c>
      <c r="O148" s="46">
        <v>1710000</v>
      </c>
      <c r="P148" s="46">
        <v>0</v>
      </c>
      <c r="Q148" s="46">
        <v>0</v>
      </c>
      <c r="R148" s="46">
        <v>0</v>
      </c>
      <c r="S148" s="46">
        <v>0</v>
      </c>
      <c r="T148" s="46">
        <v>6</v>
      </c>
      <c r="U148" s="46">
        <v>1140000</v>
      </c>
      <c r="V148" s="46">
        <v>1</v>
      </c>
      <c r="W148" s="46">
        <v>95000</v>
      </c>
      <c r="X148" s="44">
        <f t="shared" si="4"/>
        <v>479</v>
      </c>
      <c r="Y148" s="44">
        <f t="shared" si="5"/>
        <v>74005000</v>
      </c>
    </row>
    <row r="149" spans="1:25" x14ac:dyDescent="0.25">
      <c r="A149" s="45">
        <v>8101</v>
      </c>
      <c r="B149" s="45">
        <v>16101</v>
      </c>
      <c r="C149" s="45" t="s">
        <v>729</v>
      </c>
      <c r="D149" s="46">
        <v>226</v>
      </c>
      <c r="E149" s="46">
        <v>42940000</v>
      </c>
      <c r="F149" s="46">
        <v>148</v>
      </c>
      <c r="G149" s="46">
        <v>14060000</v>
      </c>
      <c r="H149" s="46">
        <v>899</v>
      </c>
      <c r="I149" s="46">
        <v>170810000</v>
      </c>
      <c r="J149" s="46">
        <v>905</v>
      </c>
      <c r="K149" s="46">
        <v>85975000</v>
      </c>
      <c r="L149" s="46">
        <v>373</v>
      </c>
      <c r="M149" s="46">
        <v>70870000</v>
      </c>
      <c r="N149" s="46">
        <v>433</v>
      </c>
      <c r="O149" s="46">
        <v>41135000</v>
      </c>
      <c r="P149" s="46">
        <v>40</v>
      </c>
      <c r="Q149" s="46">
        <v>7600000</v>
      </c>
      <c r="R149" s="46">
        <v>12</v>
      </c>
      <c r="S149" s="46">
        <v>1140000</v>
      </c>
      <c r="T149" s="46">
        <v>288</v>
      </c>
      <c r="U149" s="46">
        <v>54720000</v>
      </c>
      <c r="V149" s="46">
        <v>41</v>
      </c>
      <c r="W149" s="46">
        <v>3895000</v>
      </c>
      <c r="X149" s="44">
        <f t="shared" si="4"/>
        <v>3365</v>
      </c>
      <c r="Y149" s="44">
        <f t="shared" si="5"/>
        <v>493145000</v>
      </c>
    </row>
    <row r="150" spans="1:25" x14ac:dyDescent="0.25">
      <c r="A150" s="45">
        <v>8102</v>
      </c>
      <c r="B150" s="45">
        <v>16106</v>
      </c>
      <c r="C150" s="45" t="s">
        <v>78</v>
      </c>
      <c r="D150" s="46">
        <v>35</v>
      </c>
      <c r="E150" s="46">
        <v>6650000</v>
      </c>
      <c r="F150" s="46">
        <v>25</v>
      </c>
      <c r="G150" s="46">
        <v>2375000</v>
      </c>
      <c r="H150" s="46">
        <v>212</v>
      </c>
      <c r="I150" s="46">
        <v>40280000</v>
      </c>
      <c r="J150" s="46">
        <v>135</v>
      </c>
      <c r="K150" s="46">
        <v>12825000</v>
      </c>
      <c r="L150" s="46">
        <v>70</v>
      </c>
      <c r="M150" s="46">
        <v>13300000</v>
      </c>
      <c r="N150" s="46">
        <v>56</v>
      </c>
      <c r="O150" s="46">
        <v>5320000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46">
        <v>0</v>
      </c>
      <c r="V150" s="46">
        <v>0</v>
      </c>
      <c r="W150" s="46">
        <v>0</v>
      </c>
      <c r="X150" s="44">
        <f t="shared" si="4"/>
        <v>533</v>
      </c>
      <c r="Y150" s="44">
        <f t="shared" si="5"/>
        <v>80750000</v>
      </c>
    </row>
    <row r="151" spans="1:25" x14ac:dyDescent="0.25">
      <c r="A151" s="45">
        <v>8103</v>
      </c>
      <c r="B151" s="45">
        <v>16302</v>
      </c>
      <c r="C151" s="45" t="s">
        <v>79</v>
      </c>
      <c r="D151" s="46">
        <v>44</v>
      </c>
      <c r="E151" s="46">
        <v>8360000</v>
      </c>
      <c r="F151" s="46">
        <v>37</v>
      </c>
      <c r="G151" s="46">
        <v>3515000</v>
      </c>
      <c r="H151" s="46">
        <v>378</v>
      </c>
      <c r="I151" s="46">
        <v>71820000</v>
      </c>
      <c r="J151" s="46">
        <v>330</v>
      </c>
      <c r="K151" s="46">
        <v>31350000</v>
      </c>
      <c r="L151" s="46">
        <v>157</v>
      </c>
      <c r="M151" s="46">
        <v>29830000</v>
      </c>
      <c r="N151" s="46">
        <v>121</v>
      </c>
      <c r="O151" s="46">
        <v>11495000</v>
      </c>
      <c r="P151" s="46">
        <v>0</v>
      </c>
      <c r="Q151" s="46">
        <v>0</v>
      </c>
      <c r="R151" s="46">
        <v>0</v>
      </c>
      <c r="S151" s="46">
        <v>0</v>
      </c>
      <c r="T151" s="46">
        <v>32</v>
      </c>
      <c r="U151" s="46">
        <v>6080000</v>
      </c>
      <c r="V151" s="46">
        <v>12</v>
      </c>
      <c r="W151" s="46">
        <v>1140000</v>
      </c>
      <c r="X151" s="44">
        <f t="shared" si="4"/>
        <v>1111</v>
      </c>
      <c r="Y151" s="44">
        <f t="shared" si="5"/>
        <v>163590000</v>
      </c>
    </row>
    <row r="152" spans="1:25" x14ac:dyDescent="0.25">
      <c r="A152" s="45">
        <v>8104</v>
      </c>
      <c r="B152" s="45">
        <v>16201</v>
      </c>
      <c r="C152" s="45" t="s">
        <v>80</v>
      </c>
      <c r="D152" s="46">
        <v>0</v>
      </c>
      <c r="E152" s="46">
        <v>0</v>
      </c>
      <c r="F152" s="46">
        <v>0</v>
      </c>
      <c r="G152" s="46">
        <v>0</v>
      </c>
      <c r="H152" s="46">
        <v>210</v>
      </c>
      <c r="I152" s="46">
        <v>39900000</v>
      </c>
      <c r="J152" s="46">
        <v>199</v>
      </c>
      <c r="K152" s="46">
        <v>18905000</v>
      </c>
      <c r="L152" s="46">
        <v>9</v>
      </c>
      <c r="M152" s="46">
        <v>1710000</v>
      </c>
      <c r="N152" s="46">
        <v>5</v>
      </c>
      <c r="O152" s="46">
        <v>475000</v>
      </c>
      <c r="P152" s="46">
        <v>0</v>
      </c>
      <c r="Q152" s="46">
        <v>0</v>
      </c>
      <c r="R152" s="46">
        <v>0</v>
      </c>
      <c r="S152" s="46">
        <v>0</v>
      </c>
      <c r="T152" s="46">
        <v>26</v>
      </c>
      <c r="U152" s="46">
        <v>4940000</v>
      </c>
      <c r="V152" s="46">
        <v>7</v>
      </c>
      <c r="W152" s="46">
        <v>665000</v>
      </c>
      <c r="X152" s="44">
        <f t="shared" si="4"/>
        <v>456</v>
      </c>
      <c r="Y152" s="44">
        <f t="shared" si="5"/>
        <v>66595000</v>
      </c>
    </row>
    <row r="153" spans="1:25" x14ac:dyDescent="0.25">
      <c r="A153" s="45">
        <v>8105</v>
      </c>
      <c r="B153" s="45">
        <v>16204</v>
      </c>
      <c r="C153" s="45" t="s">
        <v>81</v>
      </c>
      <c r="D153" s="46">
        <v>27</v>
      </c>
      <c r="E153" s="46">
        <v>5130000</v>
      </c>
      <c r="F153" s="46">
        <v>19</v>
      </c>
      <c r="G153" s="46">
        <v>1805000</v>
      </c>
      <c r="H153" s="46">
        <v>110</v>
      </c>
      <c r="I153" s="46">
        <v>20900000</v>
      </c>
      <c r="J153" s="46">
        <v>115</v>
      </c>
      <c r="K153" s="46">
        <v>10925000</v>
      </c>
      <c r="L153" s="46">
        <v>44</v>
      </c>
      <c r="M153" s="46">
        <v>8360000</v>
      </c>
      <c r="N153" s="46">
        <v>30</v>
      </c>
      <c r="O153" s="46">
        <v>2850000</v>
      </c>
      <c r="P153" s="46">
        <v>0</v>
      </c>
      <c r="Q153" s="46">
        <v>0</v>
      </c>
      <c r="R153" s="46">
        <v>0</v>
      </c>
      <c r="S153" s="46">
        <v>0</v>
      </c>
      <c r="T153" s="46">
        <v>4</v>
      </c>
      <c r="U153" s="46">
        <v>760000</v>
      </c>
      <c r="V153" s="46">
        <v>1</v>
      </c>
      <c r="W153" s="46">
        <v>95000</v>
      </c>
      <c r="X153" s="44">
        <f t="shared" si="4"/>
        <v>350</v>
      </c>
      <c r="Y153" s="44">
        <f t="shared" si="5"/>
        <v>50825000</v>
      </c>
    </row>
    <row r="154" spans="1:25" x14ac:dyDescent="0.25">
      <c r="A154" s="45">
        <v>8106</v>
      </c>
      <c r="B154" s="45">
        <v>16205</v>
      </c>
      <c r="C154" s="45" t="s">
        <v>82</v>
      </c>
      <c r="D154" s="46">
        <v>32</v>
      </c>
      <c r="E154" s="46">
        <v>6080000</v>
      </c>
      <c r="F154" s="46">
        <v>17</v>
      </c>
      <c r="G154" s="46">
        <v>1615000</v>
      </c>
      <c r="H154" s="46">
        <v>67</v>
      </c>
      <c r="I154" s="46">
        <v>12730000</v>
      </c>
      <c r="J154" s="46">
        <v>81</v>
      </c>
      <c r="K154" s="46">
        <v>7695000</v>
      </c>
      <c r="L154" s="46">
        <v>48</v>
      </c>
      <c r="M154" s="46">
        <v>9120000</v>
      </c>
      <c r="N154" s="46">
        <v>13</v>
      </c>
      <c r="O154" s="46">
        <v>1235000</v>
      </c>
      <c r="P154" s="46">
        <v>0</v>
      </c>
      <c r="Q154" s="46">
        <v>0</v>
      </c>
      <c r="R154" s="46">
        <v>0</v>
      </c>
      <c r="S154" s="46">
        <v>0</v>
      </c>
      <c r="T154" s="46">
        <v>14</v>
      </c>
      <c r="U154" s="46">
        <v>2660000</v>
      </c>
      <c r="V154" s="46">
        <v>4</v>
      </c>
      <c r="W154" s="46">
        <v>380000</v>
      </c>
      <c r="X154" s="44">
        <f t="shared" si="4"/>
        <v>276</v>
      </c>
      <c r="Y154" s="44">
        <f t="shared" si="5"/>
        <v>41515000</v>
      </c>
    </row>
    <row r="155" spans="1:25" x14ac:dyDescent="0.25">
      <c r="A155" s="45">
        <v>8107</v>
      </c>
      <c r="B155" s="45">
        <v>16202</v>
      </c>
      <c r="C155" s="45" t="s">
        <v>83</v>
      </c>
      <c r="D155" s="46">
        <v>0</v>
      </c>
      <c r="E155" s="46">
        <v>0</v>
      </c>
      <c r="F155" s="46">
        <v>0</v>
      </c>
      <c r="G155" s="46">
        <v>0</v>
      </c>
      <c r="H155" s="46">
        <v>139</v>
      </c>
      <c r="I155" s="46">
        <v>26410000</v>
      </c>
      <c r="J155" s="46">
        <v>100</v>
      </c>
      <c r="K155" s="46">
        <v>9500000</v>
      </c>
      <c r="L155" s="46">
        <v>50</v>
      </c>
      <c r="M155" s="46">
        <v>9500000</v>
      </c>
      <c r="N155" s="46">
        <v>24</v>
      </c>
      <c r="O155" s="46">
        <v>2280000</v>
      </c>
      <c r="P155" s="46">
        <v>0</v>
      </c>
      <c r="Q155" s="46">
        <v>0</v>
      </c>
      <c r="R155" s="46">
        <v>0</v>
      </c>
      <c r="S155" s="46">
        <v>0</v>
      </c>
      <c r="T155" s="46">
        <v>0</v>
      </c>
      <c r="U155" s="46">
        <v>0</v>
      </c>
      <c r="V155" s="46">
        <v>0</v>
      </c>
      <c r="W155" s="46">
        <v>0</v>
      </c>
      <c r="X155" s="44">
        <f t="shared" si="4"/>
        <v>313</v>
      </c>
      <c r="Y155" s="44">
        <f t="shared" si="5"/>
        <v>47690000</v>
      </c>
    </row>
    <row r="156" spans="1:25" x14ac:dyDescent="0.25">
      <c r="A156" s="45">
        <v>8108</v>
      </c>
      <c r="B156" s="45">
        <v>16207</v>
      </c>
      <c r="C156" s="45" t="s">
        <v>730</v>
      </c>
      <c r="D156" s="46">
        <v>29</v>
      </c>
      <c r="E156" s="46">
        <v>5510000</v>
      </c>
      <c r="F156" s="46">
        <v>34</v>
      </c>
      <c r="G156" s="46">
        <v>3230000</v>
      </c>
      <c r="H156" s="46">
        <v>165</v>
      </c>
      <c r="I156" s="46">
        <v>31350000</v>
      </c>
      <c r="J156" s="46">
        <v>37</v>
      </c>
      <c r="K156" s="46">
        <v>3515000</v>
      </c>
      <c r="L156" s="46">
        <v>59</v>
      </c>
      <c r="M156" s="46">
        <v>11210000</v>
      </c>
      <c r="N156" s="46">
        <v>27</v>
      </c>
      <c r="O156" s="46">
        <v>2565000</v>
      </c>
      <c r="P156" s="46">
        <v>0</v>
      </c>
      <c r="Q156" s="46">
        <v>0</v>
      </c>
      <c r="R156" s="46">
        <v>0</v>
      </c>
      <c r="S156" s="46">
        <v>0</v>
      </c>
      <c r="T156" s="46">
        <v>18</v>
      </c>
      <c r="U156" s="46">
        <v>3420000</v>
      </c>
      <c r="V156" s="46">
        <v>0</v>
      </c>
      <c r="W156" s="46">
        <v>0</v>
      </c>
      <c r="X156" s="44">
        <f t="shared" si="4"/>
        <v>369</v>
      </c>
      <c r="Y156" s="44">
        <f t="shared" si="5"/>
        <v>60800000</v>
      </c>
    </row>
    <row r="157" spans="1:25" x14ac:dyDescent="0.25">
      <c r="A157" s="45">
        <v>8109</v>
      </c>
      <c r="B157" s="45">
        <v>16301</v>
      </c>
      <c r="C157" s="45" t="s">
        <v>84</v>
      </c>
      <c r="D157" s="46">
        <v>0</v>
      </c>
      <c r="E157" s="46">
        <v>0</v>
      </c>
      <c r="F157" s="46">
        <v>0</v>
      </c>
      <c r="G157" s="46">
        <v>0</v>
      </c>
      <c r="H157" s="46">
        <v>510</v>
      </c>
      <c r="I157" s="46">
        <v>96900000</v>
      </c>
      <c r="J157" s="46">
        <v>597</v>
      </c>
      <c r="K157" s="46">
        <v>56715000</v>
      </c>
      <c r="L157" s="46">
        <v>231</v>
      </c>
      <c r="M157" s="46">
        <v>43890000</v>
      </c>
      <c r="N157" s="46">
        <v>153</v>
      </c>
      <c r="O157" s="46">
        <v>14535000</v>
      </c>
      <c r="P157" s="46">
        <v>20</v>
      </c>
      <c r="Q157" s="46">
        <v>3800000</v>
      </c>
      <c r="R157" s="46">
        <v>4</v>
      </c>
      <c r="S157" s="46">
        <v>380000</v>
      </c>
      <c r="T157" s="46">
        <v>0</v>
      </c>
      <c r="U157" s="46">
        <v>0</v>
      </c>
      <c r="V157" s="46">
        <v>0</v>
      </c>
      <c r="W157" s="46">
        <v>0</v>
      </c>
      <c r="X157" s="44">
        <f t="shared" si="4"/>
        <v>1515</v>
      </c>
      <c r="Y157" s="44">
        <f t="shared" si="5"/>
        <v>216220000</v>
      </c>
    </row>
    <row r="158" spans="1:25" x14ac:dyDescent="0.25">
      <c r="A158" s="45">
        <v>8110</v>
      </c>
      <c r="B158" s="45">
        <v>16303</v>
      </c>
      <c r="C158" s="45" t="s">
        <v>731</v>
      </c>
      <c r="D158" s="46">
        <v>27</v>
      </c>
      <c r="E158" s="46">
        <v>5130000</v>
      </c>
      <c r="F158" s="46">
        <v>29</v>
      </c>
      <c r="G158" s="46">
        <v>2755000</v>
      </c>
      <c r="H158" s="46">
        <v>155</v>
      </c>
      <c r="I158" s="46">
        <v>29450000</v>
      </c>
      <c r="J158" s="46">
        <v>227</v>
      </c>
      <c r="K158" s="46">
        <v>21565000</v>
      </c>
      <c r="L158" s="46">
        <v>51</v>
      </c>
      <c r="M158" s="46">
        <v>9690000</v>
      </c>
      <c r="N158" s="46">
        <v>56</v>
      </c>
      <c r="O158" s="46">
        <v>5320000</v>
      </c>
      <c r="P158" s="46">
        <v>0</v>
      </c>
      <c r="Q158" s="46">
        <v>0</v>
      </c>
      <c r="R158" s="46">
        <v>0</v>
      </c>
      <c r="S158" s="46">
        <v>0</v>
      </c>
      <c r="T158" s="46">
        <v>33</v>
      </c>
      <c r="U158" s="46">
        <v>6270000</v>
      </c>
      <c r="V158" s="46">
        <v>1</v>
      </c>
      <c r="W158" s="46">
        <v>95000</v>
      </c>
      <c r="X158" s="44">
        <f t="shared" si="4"/>
        <v>579</v>
      </c>
      <c r="Y158" s="44">
        <f t="shared" si="5"/>
        <v>80275000</v>
      </c>
    </row>
    <row r="159" spans="1:25" x14ac:dyDescent="0.25">
      <c r="A159" s="45">
        <v>8111</v>
      </c>
      <c r="B159" s="45">
        <v>16304</v>
      </c>
      <c r="C159" s="45" t="s">
        <v>732</v>
      </c>
      <c r="D159" s="46">
        <v>23</v>
      </c>
      <c r="E159" s="46">
        <v>4370000</v>
      </c>
      <c r="F159" s="46">
        <v>20</v>
      </c>
      <c r="G159" s="46">
        <v>1900000</v>
      </c>
      <c r="H159" s="46">
        <v>128</v>
      </c>
      <c r="I159" s="46">
        <v>24320000</v>
      </c>
      <c r="J159" s="46">
        <v>105</v>
      </c>
      <c r="K159" s="46">
        <v>9975000</v>
      </c>
      <c r="L159" s="46">
        <v>71</v>
      </c>
      <c r="M159" s="46">
        <v>13490000</v>
      </c>
      <c r="N159" s="46">
        <v>35</v>
      </c>
      <c r="O159" s="46">
        <v>3325000</v>
      </c>
      <c r="P159" s="46">
        <v>0</v>
      </c>
      <c r="Q159" s="46">
        <v>0</v>
      </c>
      <c r="R159" s="46">
        <v>0</v>
      </c>
      <c r="S159" s="46">
        <v>0</v>
      </c>
      <c r="T159" s="46">
        <v>0</v>
      </c>
      <c r="U159" s="46">
        <v>0</v>
      </c>
      <c r="V159" s="46">
        <v>0</v>
      </c>
      <c r="W159" s="46">
        <v>0</v>
      </c>
      <c r="X159" s="44">
        <f t="shared" si="4"/>
        <v>382</v>
      </c>
      <c r="Y159" s="44">
        <f t="shared" si="5"/>
        <v>57380000</v>
      </c>
    </row>
    <row r="160" spans="1:25" x14ac:dyDescent="0.25">
      <c r="A160" s="45">
        <v>8112</v>
      </c>
      <c r="B160" s="45">
        <v>16305</v>
      </c>
      <c r="C160" s="45" t="s">
        <v>733</v>
      </c>
      <c r="D160" s="46">
        <v>42</v>
      </c>
      <c r="E160" s="46">
        <v>7980000</v>
      </c>
      <c r="F160" s="46">
        <v>23</v>
      </c>
      <c r="G160" s="46">
        <v>2185000</v>
      </c>
      <c r="H160" s="46">
        <v>267</v>
      </c>
      <c r="I160" s="46">
        <v>50730000</v>
      </c>
      <c r="J160" s="46">
        <v>344</v>
      </c>
      <c r="K160" s="46">
        <v>32680000</v>
      </c>
      <c r="L160" s="46">
        <v>76</v>
      </c>
      <c r="M160" s="46">
        <v>14440000</v>
      </c>
      <c r="N160" s="46">
        <v>40</v>
      </c>
      <c r="O160" s="46">
        <v>3800000</v>
      </c>
      <c r="P160" s="46">
        <v>0</v>
      </c>
      <c r="Q160" s="46">
        <v>0</v>
      </c>
      <c r="R160" s="46">
        <v>0</v>
      </c>
      <c r="S160" s="46">
        <v>0</v>
      </c>
      <c r="T160" s="46">
        <v>25</v>
      </c>
      <c r="U160" s="46">
        <v>4750000</v>
      </c>
      <c r="V160" s="46">
        <v>0</v>
      </c>
      <c r="W160" s="46">
        <v>0</v>
      </c>
      <c r="X160" s="44">
        <f t="shared" si="4"/>
        <v>817</v>
      </c>
      <c r="Y160" s="44">
        <f t="shared" si="5"/>
        <v>116565000</v>
      </c>
    </row>
    <row r="161" spans="1:25" x14ac:dyDescent="0.25">
      <c r="A161" s="45">
        <v>8113</v>
      </c>
      <c r="B161" s="45">
        <v>16102</v>
      </c>
      <c r="C161" s="45" t="s">
        <v>85</v>
      </c>
      <c r="D161" s="46">
        <v>48</v>
      </c>
      <c r="E161" s="46">
        <v>9120000</v>
      </c>
      <c r="F161" s="46">
        <v>35</v>
      </c>
      <c r="G161" s="46">
        <v>3325000</v>
      </c>
      <c r="H161" s="46">
        <v>232</v>
      </c>
      <c r="I161" s="46">
        <v>44080000</v>
      </c>
      <c r="J161" s="46">
        <v>277</v>
      </c>
      <c r="K161" s="46">
        <v>26315000</v>
      </c>
      <c r="L161" s="46">
        <v>54</v>
      </c>
      <c r="M161" s="46">
        <v>10260000</v>
      </c>
      <c r="N161" s="46">
        <v>38</v>
      </c>
      <c r="O161" s="46">
        <v>3610000</v>
      </c>
      <c r="P161" s="46">
        <v>4</v>
      </c>
      <c r="Q161" s="46">
        <v>760000</v>
      </c>
      <c r="R161" s="46">
        <v>1</v>
      </c>
      <c r="S161" s="46">
        <v>95000</v>
      </c>
      <c r="T161" s="46">
        <v>43</v>
      </c>
      <c r="U161" s="46">
        <v>8170000</v>
      </c>
      <c r="V161" s="46">
        <v>11</v>
      </c>
      <c r="W161" s="46">
        <v>1045000</v>
      </c>
      <c r="X161" s="44">
        <f t="shared" si="4"/>
        <v>743</v>
      </c>
      <c r="Y161" s="44">
        <f t="shared" si="5"/>
        <v>106780000</v>
      </c>
    </row>
    <row r="162" spans="1:25" x14ac:dyDescent="0.25">
      <c r="A162" s="45">
        <v>8114</v>
      </c>
      <c r="B162" s="45">
        <v>16108</v>
      </c>
      <c r="C162" s="45" t="s">
        <v>86</v>
      </c>
      <c r="D162" s="46">
        <v>0</v>
      </c>
      <c r="E162" s="46">
        <v>0</v>
      </c>
      <c r="F162" s="46">
        <v>0</v>
      </c>
      <c r="G162" s="46">
        <v>0</v>
      </c>
      <c r="H162" s="46">
        <v>242</v>
      </c>
      <c r="I162" s="46">
        <v>45980000</v>
      </c>
      <c r="J162" s="46">
        <v>216</v>
      </c>
      <c r="K162" s="46">
        <v>20520000</v>
      </c>
      <c r="L162" s="46">
        <v>199</v>
      </c>
      <c r="M162" s="46">
        <v>37810000</v>
      </c>
      <c r="N162" s="46">
        <v>85</v>
      </c>
      <c r="O162" s="46">
        <v>8075000</v>
      </c>
      <c r="P162" s="46">
        <v>0</v>
      </c>
      <c r="Q162" s="46">
        <v>0</v>
      </c>
      <c r="R162" s="46">
        <v>0</v>
      </c>
      <c r="S162" s="46">
        <v>0</v>
      </c>
      <c r="T162" s="46">
        <v>0</v>
      </c>
      <c r="U162" s="46">
        <v>0</v>
      </c>
      <c r="V162" s="46">
        <v>0</v>
      </c>
      <c r="W162" s="46">
        <v>0</v>
      </c>
      <c r="X162" s="44">
        <f t="shared" si="4"/>
        <v>742</v>
      </c>
      <c r="Y162" s="44">
        <f t="shared" si="5"/>
        <v>112385000</v>
      </c>
    </row>
    <row r="163" spans="1:25" x14ac:dyDescent="0.25">
      <c r="A163" s="45">
        <v>8115</v>
      </c>
      <c r="B163" s="45">
        <v>16107</v>
      </c>
      <c r="C163" s="45" t="s">
        <v>734</v>
      </c>
      <c r="D163" s="46">
        <v>62</v>
      </c>
      <c r="E163" s="46">
        <v>11780000</v>
      </c>
      <c r="F163" s="46">
        <v>36</v>
      </c>
      <c r="G163" s="46">
        <v>3420000</v>
      </c>
      <c r="H163" s="46">
        <v>204</v>
      </c>
      <c r="I163" s="46">
        <v>38760000</v>
      </c>
      <c r="J163" s="46">
        <v>184</v>
      </c>
      <c r="K163" s="46">
        <v>17480000</v>
      </c>
      <c r="L163" s="46">
        <v>71</v>
      </c>
      <c r="M163" s="46">
        <v>13490000</v>
      </c>
      <c r="N163" s="46">
        <v>71</v>
      </c>
      <c r="O163" s="46">
        <v>6745000</v>
      </c>
      <c r="P163" s="46">
        <v>4</v>
      </c>
      <c r="Q163" s="46">
        <v>760000</v>
      </c>
      <c r="R163" s="46">
        <v>0</v>
      </c>
      <c r="S163" s="46">
        <v>0</v>
      </c>
      <c r="T163" s="46">
        <v>27</v>
      </c>
      <c r="U163" s="46">
        <v>5130000</v>
      </c>
      <c r="V163" s="46">
        <v>6</v>
      </c>
      <c r="W163" s="46">
        <v>570000</v>
      </c>
      <c r="X163" s="44">
        <f t="shared" si="4"/>
        <v>665</v>
      </c>
      <c r="Y163" s="44">
        <f t="shared" si="5"/>
        <v>98135000</v>
      </c>
    </row>
    <row r="164" spans="1:25" x14ac:dyDescent="0.25">
      <c r="A164" s="45">
        <v>8116</v>
      </c>
      <c r="B164" s="45">
        <v>16109</v>
      </c>
      <c r="C164" s="45" t="s">
        <v>87</v>
      </c>
      <c r="D164" s="46">
        <v>0</v>
      </c>
      <c r="E164" s="46">
        <v>0</v>
      </c>
      <c r="F164" s="46">
        <v>0</v>
      </c>
      <c r="G164" s="46">
        <v>0</v>
      </c>
      <c r="H164" s="46">
        <v>219</v>
      </c>
      <c r="I164" s="46">
        <v>41610000</v>
      </c>
      <c r="J164" s="46">
        <v>225</v>
      </c>
      <c r="K164" s="46">
        <v>21375000</v>
      </c>
      <c r="L164" s="46">
        <v>51</v>
      </c>
      <c r="M164" s="46">
        <v>9690000</v>
      </c>
      <c r="N164" s="46">
        <v>20</v>
      </c>
      <c r="O164" s="46">
        <v>1900000</v>
      </c>
      <c r="P164" s="46">
        <v>9</v>
      </c>
      <c r="Q164" s="46">
        <v>1710000</v>
      </c>
      <c r="R164" s="46">
        <v>3</v>
      </c>
      <c r="S164" s="46">
        <v>285000</v>
      </c>
      <c r="T164" s="46">
        <v>33</v>
      </c>
      <c r="U164" s="46">
        <v>6270000</v>
      </c>
      <c r="V164" s="46">
        <v>13</v>
      </c>
      <c r="W164" s="46">
        <v>1235000</v>
      </c>
      <c r="X164" s="44">
        <f t="shared" si="4"/>
        <v>573</v>
      </c>
      <c r="Y164" s="44">
        <f t="shared" si="5"/>
        <v>84075000</v>
      </c>
    </row>
    <row r="165" spans="1:25" x14ac:dyDescent="0.25">
      <c r="A165" s="45">
        <v>8117</v>
      </c>
      <c r="B165" s="45">
        <v>16105</v>
      </c>
      <c r="C165" s="45" t="s">
        <v>88</v>
      </c>
      <c r="D165" s="46">
        <v>38</v>
      </c>
      <c r="E165" s="46">
        <v>7220000</v>
      </c>
      <c r="F165" s="46">
        <v>18</v>
      </c>
      <c r="G165" s="46">
        <v>1710000</v>
      </c>
      <c r="H165" s="46">
        <v>176</v>
      </c>
      <c r="I165" s="46">
        <v>33440000</v>
      </c>
      <c r="J165" s="46">
        <v>147</v>
      </c>
      <c r="K165" s="46">
        <v>13965000</v>
      </c>
      <c r="L165" s="46">
        <v>102</v>
      </c>
      <c r="M165" s="46">
        <v>19380000</v>
      </c>
      <c r="N165" s="46">
        <v>54</v>
      </c>
      <c r="O165" s="46">
        <v>5130000</v>
      </c>
      <c r="P165" s="46">
        <v>0</v>
      </c>
      <c r="Q165" s="46">
        <v>0</v>
      </c>
      <c r="R165" s="46">
        <v>0</v>
      </c>
      <c r="S165" s="46">
        <v>0</v>
      </c>
      <c r="T165" s="46">
        <v>4</v>
      </c>
      <c r="U165" s="46">
        <v>760000</v>
      </c>
      <c r="V165" s="46">
        <v>3</v>
      </c>
      <c r="W165" s="46">
        <v>285000</v>
      </c>
      <c r="X165" s="44">
        <f t="shared" si="4"/>
        <v>542</v>
      </c>
      <c r="Y165" s="44">
        <f t="shared" si="5"/>
        <v>81890000</v>
      </c>
    </row>
    <row r="166" spans="1:25" x14ac:dyDescent="0.25">
      <c r="A166" s="45">
        <v>8118</v>
      </c>
      <c r="B166" s="45">
        <v>16104</v>
      </c>
      <c r="C166" s="45" t="s">
        <v>89</v>
      </c>
      <c r="D166" s="46">
        <v>0</v>
      </c>
      <c r="E166" s="46">
        <v>0</v>
      </c>
      <c r="F166" s="46">
        <v>0</v>
      </c>
      <c r="G166" s="46">
        <v>0</v>
      </c>
      <c r="H166" s="46">
        <v>287</v>
      </c>
      <c r="I166" s="46">
        <v>54530000</v>
      </c>
      <c r="J166" s="46">
        <v>325</v>
      </c>
      <c r="K166" s="46">
        <v>30875000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0</v>
      </c>
      <c r="U166" s="46">
        <v>0</v>
      </c>
      <c r="V166" s="46">
        <v>0</v>
      </c>
      <c r="W166" s="46">
        <v>0</v>
      </c>
      <c r="X166" s="44">
        <f t="shared" si="4"/>
        <v>612</v>
      </c>
      <c r="Y166" s="44">
        <f t="shared" si="5"/>
        <v>85405000</v>
      </c>
    </row>
    <row r="167" spans="1:25" x14ac:dyDescent="0.25">
      <c r="A167" s="45">
        <v>8119</v>
      </c>
      <c r="B167" s="45">
        <v>16206</v>
      </c>
      <c r="C167" s="45" t="s">
        <v>735</v>
      </c>
      <c r="D167" s="46">
        <v>15</v>
      </c>
      <c r="E167" s="46">
        <v>2850000</v>
      </c>
      <c r="F167" s="46">
        <v>27</v>
      </c>
      <c r="G167" s="46">
        <v>2565000</v>
      </c>
      <c r="H167" s="46">
        <v>93</v>
      </c>
      <c r="I167" s="46">
        <v>17670000</v>
      </c>
      <c r="J167" s="46">
        <v>137</v>
      </c>
      <c r="K167" s="46">
        <v>13015000</v>
      </c>
      <c r="L167" s="46">
        <v>41</v>
      </c>
      <c r="M167" s="46">
        <v>7790000</v>
      </c>
      <c r="N167" s="46">
        <v>29</v>
      </c>
      <c r="O167" s="46">
        <v>2755000</v>
      </c>
      <c r="P167" s="46">
        <v>5</v>
      </c>
      <c r="Q167" s="46">
        <v>950000</v>
      </c>
      <c r="R167" s="46">
        <v>0</v>
      </c>
      <c r="S167" s="46">
        <v>0</v>
      </c>
      <c r="T167" s="46">
        <v>5</v>
      </c>
      <c r="U167" s="46">
        <v>950000</v>
      </c>
      <c r="V167" s="46">
        <v>2</v>
      </c>
      <c r="W167" s="46">
        <v>190000</v>
      </c>
      <c r="X167" s="44">
        <f t="shared" si="4"/>
        <v>354</v>
      </c>
      <c r="Y167" s="44">
        <f t="shared" si="5"/>
        <v>48735000</v>
      </c>
    </row>
    <row r="168" spans="1:25" x14ac:dyDescent="0.25">
      <c r="A168" s="45">
        <v>8120</v>
      </c>
      <c r="B168" s="45">
        <v>16203</v>
      </c>
      <c r="C168" s="45" t="s">
        <v>90</v>
      </c>
      <c r="D168" s="46">
        <v>0</v>
      </c>
      <c r="E168" s="46">
        <v>0</v>
      </c>
      <c r="F168" s="46">
        <v>0</v>
      </c>
      <c r="G168" s="46">
        <v>0</v>
      </c>
      <c r="H168" s="46">
        <v>275</v>
      </c>
      <c r="I168" s="46">
        <v>52250000</v>
      </c>
      <c r="J168" s="46">
        <v>330</v>
      </c>
      <c r="K168" s="46">
        <v>31350000</v>
      </c>
      <c r="L168" s="46">
        <v>24</v>
      </c>
      <c r="M168" s="46">
        <v>4560000</v>
      </c>
      <c r="N168" s="46">
        <v>16</v>
      </c>
      <c r="O168" s="46">
        <v>1520000</v>
      </c>
      <c r="P168" s="46">
        <v>6</v>
      </c>
      <c r="Q168" s="46">
        <v>1140000</v>
      </c>
      <c r="R168" s="46">
        <v>1</v>
      </c>
      <c r="S168" s="46">
        <v>95000</v>
      </c>
      <c r="T168" s="46">
        <v>0</v>
      </c>
      <c r="U168" s="46">
        <v>0</v>
      </c>
      <c r="V168" s="46">
        <v>0</v>
      </c>
      <c r="W168" s="46">
        <v>0</v>
      </c>
      <c r="X168" s="44">
        <f t="shared" si="4"/>
        <v>652</v>
      </c>
      <c r="Y168" s="44">
        <f t="shared" si="5"/>
        <v>90915000</v>
      </c>
    </row>
    <row r="169" spans="1:25" x14ac:dyDescent="0.25">
      <c r="A169" s="45">
        <v>8121</v>
      </c>
      <c r="B169" s="45">
        <v>16103</v>
      </c>
      <c r="C169" s="45" t="s">
        <v>736</v>
      </c>
      <c r="D169" s="46">
        <v>43</v>
      </c>
      <c r="E169" s="46">
        <v>8170000</v>
      </c>
      <c r="F169" s="46">
        <v>29</v>
      </c>
      <c r="G169" s="46">
        <v>2755000</v>
      </c>
      <c r="H169" s="46">
        <v>138</v>
      </c>
      <c r="I169" s="46">
        <v>26220000</v>
      </c>
      <c r="J169" s="46">
        <v>143</v>
      </c>
      <c r="K169" s="46">
        <v>13585000</v>
      </c>
      <c r="L169" s="46">
        <v>113</v>
      </c>
      <c r="M169" s="46">
        <v>21470000</v>
      </c>
      <c r="N169" s="46">
        <v>101</v>
      </c>
      <c r="O169" s="46">
        <v>9595000</v>
      </c>
      <c r="P169" s="46">
        <v>0</v>
      </c>
      <c r="Q169" s="46">
        <v>0</v>
      </c>
      <c r="R169" s="46">
        <v>0</v>
      </c>
      <c r="S169" s="46">
        <v>0</v>
      </c>
      <c r="T169" s="46">
        <v>62</v>
      </c>
      <c r="U169" s="46">
        <v>11780000</v>
      </c>
      <c r="V169" s="46">
        <v>22</v>
      </c>
      <c r="W169" s="46">
        <v>2090000</v>
      </c>
      <c r="X169" s="44">
        <f t="shared" si="4"/>
        <v>651</v>
      </c>
      <c r="Y169" s="44">
        <f t="shared" si="5"/>
        <v>95665000</v>
      </c>
    </row>
    <row r="170" spans="1:25" x14ac:dyDescent="0.25">
      <c r="A170" s="45">
        <v>8201</v>
      </c>
      <c r="B170" s="45">
        <v>8101</v>
      </c>
      <c r="C170" s="45" t="s">
        <v>737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726</v>
      </c>
      <c r="M170" s="46">
        <v>137940000</v>
      </c>
      <c r="N170" s="46">
        <v>288</v>
      </c>
      <c r="O170" s="46">
        <v>27360000</v>
      </c>
      <c r="P170" s="46">
        <v>109</v>
      </c>
      <c r="Q170" s="46">
        <v>20710000</v>
      </c>
      <c r="R170" s="46">
        <v>20</v>
      </c>
      <c r="S170" s="46">
        <v>1900000</v>
      </c>
      <c r="T170" s="46">
        <v>0</v>
      </c>
      <c r="U170" s="46">
        <v>0</v>
      </c>
      <c r="V170" s="46">
        <v>0</v>
      </c>
      <c r="W170" s="46">
        <v>0</v>
      </c>
      <c r="X170" s="44">
        <f t="shared" si="4"/>
        <v>1143</v>
      </c>
      <c r="Y170" s="44">
        <f t="shared" si="5"/>
        <v>187910000</v>
      </c>
    </row>
    <row r="171" spans="1:25" x14ac:dyDescent="0.25">
      <c r="A171" s="45">
        <v>8202</v>
      </c>
      <c r="B171" s="45">
        <v>8107</v>
      </c>
      <c r="C171" s="45" t="s">
        <v>91</v>
      </c>
      <c r="D171" s="46">
        <v>71</v>
      </c>
      <c r="E171" s="46">
        <v>13490000</v>
      </c>
      <c r="F171" s="46">
        <v>52</v>
      </c>
      <c r="G171" s="46">
        <v>4940000</v>
      </c>
      <c r="H171" s="46">
        <v>408</v>
      </c>
      <c r="I171" s="46">
        <v>77520000</v>
      </c>
      <c r="J171" s="46">
        <v>449</v>
      </c>
      <c r="K171" s="46">
        <v>42655000</v>
      </c>
      <c r="L171" s="46">
        <v>127</v>
      </c>
      <c r="M171" s="46">
        <v>24130000</v>
      </c>
      <c r="N171" s="46">
        <v>92</v>
      </c>
      <c r="O171" s="46">
        <v>8740000</v>
      </c>
      <c r="P171" s="46">
        <v>0</v>
      </c>
      <c r="Q171" s="46">
        <v>0</v>
      </c>
      <c r="R171" s="46">
        <v>0</v>
      </c>
      <c r="S171" s="46">
        <v>0</v>
      </c>
      <c r="T171" s="46">
        <v>0</v>
      </c>
      <c r="U171" s="46">
        <v>0</v>
      </c>
      <c r="V171" s="46">
        <v>0</v>
      </c>
      <c r="W171" s="46">
        <v>0</v>
      </c>
      <c r="X171" s="44">
        <f t="shared" si="4"/>
        <v>1199</v>
      </c>
      <c r="Y171" s="44">
        <f t="shared" si="5"/>
        <v>171475000</v>
      </c>
    </row>
    <row r="172" spans="1:25" x14ac:dyDescent="0.25">
      <c r="A172" s="45">
        <v>8203</v>
      </c>
      <c r="B172" s="45">
        <v>8105</v>
      </c>
      <c r="C172" s="45" t="s">
        <v>92</v>
      </c>
      <c r="D172" s="46">
        <v>43</v>
      </c>
      <c r="E172" s="46">
        <v>8170000</v>
      </c>
      <c r="F172" s="46">
        <v>49</v>
      </c>
      <c r="G172" s="46">
        <v>4655000</v>
      </c>
      <c r="H172" s="46">
        <v>0</v>
      </c>
      <c r="I172" s="46">
        <v>0</v>
      </c>
      <c r="J172" s="46">
        <v>0</v>
      </c>
      <c r="K172" s="46">
        <v>0</v>
      </c>
      <c r="L172" s="46">
        <v>195</v>
      </c>
      <c r="M172" s="46">
        <v>37050000</v>
      </c>
      <c r="N172" s="46">
        <v>73</v>
      </c>
      <c r="O172" s="46">
        <v>6935000</v>
      </c>
      <c r="P172" s="46">
        <v>10</v>
      </c>
      <c r="Q172" s="46">
        <v>1900000</v>
      </c>
      <c r="R172" s="46">
        <v>2</v>
      </c>
      <c r="S172" s="46">
        <v>190000</v>
      </c>
      <c r="T172" s="46">
        <v>0</v>
      </c>
      <c r="U172" s="46">
        <v>0</v>
      </c>
      <c r="V172" s="46">
        <v>0</v>
      </c>
      <c r="W172" s="46">
        <v>0</v>
      </c>
      <c r="X172" s="44">
        <f t="shared" si="4"/>
        <v>372</v>
      </c>
      <c r="Y172" s="44">
        <f t="shared" si="5"/>
        <v>58900000</v>
      </c>
    </row>
    <row r="173" spans="1:25" x14ac:dyDescent="0.25">
      <c r="A173" s="45">
        <v>8204</v>
      </c>
      <c r="B173" s="45">
        <v>8104</v>
      </c>
      <c r="C173" s="45" t="s">
        <v>93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18</v>
      </c>
      <c r="M173" s="46">
        <v>3420000</v>
      </c>
      <c r="N173" s="46">
        <v>21</v>
      </c>
      <c r="O173" s="46">
        <v>1995000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46">
        <v>0</v>
      </c>
      <c r="V173" s="46">
        <v>0</v>
      </c>
      <c r="W173" s="46">
        <v>0</v>
      </c>
      <c r="X173" s="44">
        <f t="shared" si="4"/>
        <v>39</v>
      </c>
      <c r="Y173" s="44">
        <f t="shared" si="5"/>
        <v>5415000</v>
      </c>
    </row>
    <row r="174" spans="1:25" x14ac:dyDescent="0.25">
      <c r="A174" s="45">
        <v>8205</v>
      </c>
      <c r="B174" s="45">
        <v>8111</v>
      </c>
      <c r="C174" s="45" t="s">
        <v>738</v>
      </c>
      <c r="D174" s="46">
        <v>0</v>
      </c>
      <c r="E174" s="46">
        <v>0</v>
      </c>
      <c r="F174" s="46">
        <v>0</v>
      </c>
      <c r="G174" s="46">
        <v>0</v>
      </c>
      <c r="H174" s="46">
        <v>680</v>
      </c>
      <c r="I174" s="46">
        <v>129200000</v>
      </c>
      <c r="J174" s="46">
        <v>886</v>
      </c>
      <c r="K174" s="46">
        <v>84170000</v>
      </c>
      <c r="L174" s="46">
        <v>355</v>
      </c>
      <c r="M174" s="46">
        <v>67450000</v>
      </c>
      <c r="N174" s="46">
        <v>165</v>
      </c>
      <c r="O174" s="46">
        <v>15675000</v>
      </c>
      <c r="P174" s="46">
        <v>0</v>
      </c>
      <c r="Q174" s="46">
        <v>0</v>
      </c>
      <c r="R174" s="46">
        <v>0</v>
      </c>
      <c r="S174" s="46">
        <v>0</v>
      </c>
      <c r="T174" s="46">
        <v>54</v>
      </c>
      <c r="U174" s="46">
        <v>10260000</v>
      </c>
      <c r="V174" s="46">
        <v>14</v>
      </c>
      <c r="W174" s="46">
        <v>1330000</v>
      </c>
      <c r="X174" s="44">
        <f t="shared" si="4"/>
        <v>2154</v>
      </c>
      <c r="Y174" s="44">
        <f t="shared" si="5"/>
        <v>308085000</v>
      </c>
    </row>
    <row r="175" spans="1:25" x14ac:dyDescent="0.25">
      <c r="A175" s="45">
        <v>8206</v>
      </c>
      <c r="B175" s="45">
        <v>8110</v>
      </c>
      <c r="C175" s="45" t="s">
        <v>94</v>
      </c>
      <c r="D175" s="46">
        <v>248</v>
      </c>
      <c r="E175" s="46">
        <v>47120000</v>
      </c>
      <c r="F175" s="46">
        <v>121</v>
      </c>
      <c r="G175" s="46">
        <v>11495000</v>
      </c>
      <c r="H175" s="46">
        <v>933</v>
      </c>
      <c r="I175" s="46">
        <v>177270000</v>
      </c>
      <c r="J175" s="46">
        <v>1117</v>
      </c>
      <c r="K175" s="46">
        <v>106115000</v>
      </c>
      <c r="L175" s="46">
        <v>390</v>
      </c>
      <c r="M175" s="46">
        <v>74100000</v>
      </c>
      <c r="N175" s="46">
        <v>399</v>
      </c>
      <c r="O175" s="46">
        <v>37905000</v>
      </c>
      <c r="P175" s="46">
        <v>45</v>
      </c>
      <c r="Q175" s="46">
        <v>8550000</v>
      </c>
      <c r="R175" s="46">
        <v>5</v>
      </c>
      <c r="S175" s="46">
        <v>475000</v>
      </c>
      <c r="T175" s="46">
        <v>103</v>
      </c>
      <c r="U175" s="46">
        <v>19570000</v>
      </c>
      <c r="V175" s="46">
        <v>34</v>
      </c>
      <c r="W175" s="46">
        <v>3230000</v>
      </c>
      <c r="X175" s="44">
        <f t="shared" si="4"/>
        <v>3395</v>
      </c>
      <c r="Y175" s="44">
        <f t="shared" si="5"/>
        <v>485830000</v>
      </c>
    </row>
    <row r="176" spans="1:25" x14ac:dyDescent="0.25">
      <c r="A176" s="45">
        <v>8207</v>
      </c>
      <c r="B176" s="45">
        <v>8102</v>
      </c>
      <c r="C176" s="45" t="s">
        <v>95</v>
      </c>
      <c r="D176" s="46">
        <v>179</v>
      </c>
      <c r="E176" s="46">
        <v>34010000</v>
      </c>
      <c r="F176" s="46">
        <v>129</v>
      </c>
      <c r="G176" s="46">
        <v>12255000</v>
      </c>
      <c r="H176" s="46">
        <v>964</v>
      </c>
      <c r="I176" s="46">
        <v>183160000</v>
      </c>
      <c r="J176" s="46">
        <v>1010</v>
      </c>
      <c r="K176" s="46">
        <v>95950000</v>
      </c>
      <c r="L176" s="46">
        <v>424</v>
      </c>
      <c r="M176" s="46">
        <v>80560000</v>
      </c>
      <c r="N176" s="46">
        <v>276</v>
      </c>
      <c r="O176" s="46">
        <v>26220000</v>
      </c>
      <c r="P176" s="46">
        <v>18</v>
      </c>
      <c r="Q176" s="46">
        <v>3420000</v>
      </c>
      <c r="R176" s="46">
        <v>2</v>
      </c>
      <c r="S176" s="46">
        <v>190000</v>
      </c>
      <c r="T176" s="46">
        <v>124</v>
      </c>
      <c r="U176" s="46">
        <v>23560000</v>
      </c>
      <c r="V176" s="46">
        <v>46</v>
      </c>
      <c r="W176" s="46">
        <v>4370000</v>
      </c>
      <c r="X176" s="44">
        <f t="shared" si="4"/>
        <v>3172</v>
      </c>
      <c r="Y176" s="44">
        <f t="shared" si="5"/>
        <v>463695000</v>
      </c>
    </row>
    <row r="177" spans="1:25" x14ac:dyDescent="0.25">
      <c r="A177" s="45">
        <v>8208</v>
      </c>
      <c r="B177" s="45">
        <v>8106</v>
      </c>
      <c r="C177" s="45" t="s">
        <v>96</v>
      </c>
      <c r="D177" s="46">
        <v>0</v>
      </c>
      <c r="E177" s="46">
        <v>0</v>
      </c>
      <c r="F177" s="46">
        <v>0</v>
      </c>
      <c r="G177" s="46">
        <v>0</v>
      </c>
      <c r="H177" s="46">
        <v>588</v>
      </c>
      <c r="I177" s="46">
        <v>111720000</v>
      </c>
      <c r="J177" s="46">
        <v>488</v>
      </c>
      <c r="K177" s="46">
        <v>46360000</v>
      </c>
      <c r="L177" s="46">
        <v>185</v>
      </c>
      <c r="M177" s="46">
        <v>35150000</v>
      </c>
      <c r="N177" s="46">
        <v>118</v>
      </c>
      <c r="O177" s="46">
        <v>11210000</v>
      </c>
      <c r="P177" s="46">
        <v>0</v>
      </c>
      <c r="Q177" s="46">
        <v>0</v>
      </c>
      <c r="R177" s="46">
        <v>0</v>
      </c>
      <c r="S177" s="46">
        <v>0</v>
      </c>
      <c r="T177" s="46">
        <v>35</v>
      </c>
      <c r="U177" s="46">
        <v>6650000</v>
      </c>
      <c r="V177" s="46">
        <v>10</v>
      </c>
      <c r="W177" s="46">
        <v>950000</v>
      </c>
      <c r="X177" s="44">
        <f t="shared" si="4"/>
        <v>1424</v>
      </c>
      <c r="Y177" s="44">
        <f t="shared" si="5"/>
        <v>212040000</v>
      </c>
    </row>
    <row r="178" spans="1:25" x14ac:dyDescent="0.25">
      <c r="A178" s="45">
        <v>8209</v>
      </c>
      <c r="B178" s="45">
        <v>8109</v>
      </c>
      <c r="C178" s="45" t="s">
        <v>97</v>
      </c>
      <c r="D178" s="46">
        <v>0</v>
      </c>
      <c r="E178" s="46">
        <v>0</v>
      </c>
      <c r="F178" s="46">
        <v>0</v>
      </c>
      <c r="G178" s="46">
        <v>0</v>
      </c>
      <c r="H178" s="46">
        <v>178</v>
      </c>
      <c r="I178" s="46">
        <v>33820000</v>
      </c>
      <c r="J178" s="46">
        <v>136</v>
      </c>
      <c r="K178" s="46">
        <v>12920000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14</v>
      </c>
      <c r="U178" s="46">
        <v>2660000</v>
      </c>
      <c r="V178" s="46">
        <v>5</v>
      </c>
      <c r="W178" s="46">
        <v>475000</v>
      </c>
      <c r="X178" s="44">
        <f t="shared" si="4"/>
        <v>333</v>
      </c>
      <c r="Y178" s="44">
        <f t="shared" si="5"/>
        <v>49875000</v>
      </c>
    </row>
    <row r="179" spans="1:25" x14ac:dyDescent="0.25">
      <c r="A179" s="45">
        <v>8210</v>
      </c>
      <c r="B179" s="45">
        <v>8108</v>
      </c>
      <c r="C179" s="45" t="s">
        <v>98</v>
      </c>
      <c r="D179" s="46">
        <v>108</v>
      </c>
      <c r="E179" s="46">
        <v>20520000</v>
      </c>
      <c r="F179" s="46">
        <v>133</v>
      </c>
      <c r="G179" s="46">
        <v>12635000</v>
      </c>
      <c r="H179" s="46">
        <v>460</v>
      </c>
      <c r="I179" s="46">
        <v>87400000</v>
      </c>
      <c r="J179" s="46">
        <v>451</v>
      </c>
      <c r="K179" s="46">
        <v>42845000</v>
      </c>
      <c r="L179" s="46">
        <v>503</v>
      </c>
      <c r="M179" s="46">
        <v>95570000</v>
      </c>
      <c r="N179" s="46">
        <v>388</v>
      </c>
      <c r="O179" s="46">
        <v>36860000</v>
      </c>
      <c r="P179" s="46">
        <v>0</v>
      </c>
      <c r="Q179" s="46">
        <v>0</v>
      </c>
      <c r="R179" s="46">
        <v>0</v>
      </c>
      <c r="S179" s="46">
        <v>0</v>
      </c>
      <c r="T179" s="46">
        <v>136</v>
      </c>
      <c r="U179" s="46">
        <v>25840000</v>
      </c>
      <c r="V179" s="46">
        <v>13</v>
      </c>
      <c r="W179" s="46">
        <v>1235000</v>
      </c>
      <c r="X179" s="44">
        <f t="shared" si="4"/>
        <v>2192</v>
      </c>
      <c r="Y179" s="44">
        <f t="shared" si="5"/>
        <v>322905000</v>
      </c>
    </row>
    <row r="180" spans="1:25" x14ac:dyDescent="0.25">
      <c r="A180" s="45">
        <v>8211</v>
      </c>
      <c r="B180" s="45">
        <v>8103</v>
      </c>
      <c r="C180" s="45" t="s">
        <v>99</v>
      </c>
      <c r="D180" s="46">
        <v>91</v>
      </c>
      <c r="E180" s="46">
        <v>17290000</v>
      </c>
      <c r="F180" s="46">
        <v>87</v>
      </c>
      <c r="G180" s="46">
        <v>8265000</v>
      </c>
      <c r="H180" s="46">
        <v>0</v>
      </c>
      <c r="I180" s="46">
        <v>0</v>
      </c>
      <c r="J180" s="46">
        <v>0</v>
      </c>
      <c r="K180" s="46">
        <v>0</v>
      </c>
      <c r="L180" s="46">
        <v>402</v>
      </c>
      <c r="M180" s="46">
        <v>76380000</v>
      </c>
      <c r="N180" s="46">
        <v>212</v>
      </c>
      <c r="O180" s="46">
        <v>20140000</v>
      </c>
      <c r="P180" s="46">
        <v>27</v>
      </c>
      <c r="Q180" s="46">
        <v>5130000</v>
      </c>
      <c r="R180" s="46">
        <v>4</v>
      </c>
      <c r="S180" s="46">
        <v>380000</v>
      </c>
      <c r="T180" s="46">
        <v>0</v>
      </c>
      <c r="U180" s="46">
        <v>0</v>
      </c>
      <c r="V180" s="46">
        <v>0</v>
      </c>
      <c r="W180" s="46">
        <v>0</v>
      </c>
      <c r="X180" s="44">
        <f t="shared" si="4"/>
        <v>823</v>
      </c>
      <c r="Y180" s="44">
        <f t="shared" si="5"/>
        <v>127585000</v>
      </c>
    </row>
    <row r="181" spans="1:25" x14ac:dyDescent="0.25">
      <c r="A181" s="45">
        <v>8212</v>
      </c>
      <c r="B181" s="45">
        <v>8112</v>
      </c>
      <c r="C181" s="45" t="s">
        <v>739</v>
      </c>
      <c r="D181" s="46">
        <v>132</v>
      </c>
      <c r="E181" s="46">
        <v>25080000</v>
      </c>
      <c r="F181" s="46">
        <v>74</v>
      </c>
      <c r="G181" s="46">
        <v>7030000</v>
      </c>
      <c r="H181" s="46">
        <v>546</v>
      </c>
      <c r="I181" s="46">
        <v>103740000</v>
      </c>
      <c r="J181" s="46">
        <v>434</v>
      </c>
      <c r="K181" s="46">
        <v>41230000</v>
      </c>
      <c r="L181" s="46">
        <v>319</v>
      </c>
      <c r="M181" s="46">
        <v>60610000</v>
      </c>
      <c r="N181" s="46">
        <v>234</v>
      </c>
      <c r="O181" s="46">
        <v>22230000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46">
        <v>0</v>
      </c>
      <c r="V181" s="46">
        <v>0</v>
      </c>
      <c r="W181" s="46">
        <v>0</v>
      </c>
      <c r="X181" s="44">
        <f t="shared" si="4"/>
        <v>1739</v>
      </c>
      <c r="Y181" s="44">
        <f t="shared" si="5"/>
        <v>259920000</v>
      </c>
    </row>
    <row r="182" spans="1:25" x14ac:dyDescent="0.25">
      <c r="A182" s="45">
        <v>8301</v>
      </c>
      <c r="B182" s="45">
        <v>8202</v>
      </c>
      <c r="C182" s="45" t="s">
        <v>100</v>
      </c>
      <c r="D182" s="46">
        <v>85</v>
      </c>
      <c r="E182" s="46">
        <v>16150000</v>
      </c>
      <c r="F182" s="46">
        <v>77</v>
      </c>
      <c r="G182" s="46">
        <v>7315000</v>
      </c>
      <c r="H182" s="46">
        <v>464</v>
      </c>
      <c r="I182" s="46">
        <v>88160000</v>
      </c>
      <c r="J182" s="46">
        <v>495</v>
      </c>
      <c r="K182" s="46">
        <v>47025000</v>
      </c>
      <c r="L182" s="46">
        <v>115</v>
      </c>
      <c r="M182" s="46">
        <v>21850000</v>
      </c>
      <c r="N182" s="46">
        <v>87</v>
      </c>
      <c r="O182" s="46">
        <v>8265000</v>
      </c>
      <c r="P182" s="46">
        <v>3</v>
      </c>
      <c r="Q182" s="46">
        <v>570000</v>
      </c>
      <c r="R182" s="46">
        <v>0</v>
      </c>
      <c r="S182" s="46">
        <v>0</v>
      </c>
      <c r="T182" s="46">
        <v>131</v>
      </c>
      <c r="U182" s="46">
        <v>24890000</v>
      </c>
      <c r="V182" s="46">
        <v>44</v>
      </c>
      <c r="W182" s="46">
        <v>4180000</v>
      </c>
      <c r="X182" s="44">
        <f t="shared" si="4"/>
        <v>1501</v>
      </c>
      <c r="Y182" s="44">
        <f t="shared" si="5"/>
        <v>218405000</v>
      </c>
    </row>
    <row r="183" spans="1:25" x14ac:dyDescent="0.25">
      <c r="A183" s="45">
        <v>8302</v>
      </c>
      <c r="B183" s="45">
        <v>8205</v>
      </c>
      <c r="C183" s="45" t="s">
        <v>101</v>
      </c>
      <c r="D183" s="46">
        <v>59</v>
      </c>
      <c r="E183" s="46">
        <v>11210000</v>
      </c>
      <c r="F183" s="46">
        <v>52</v>
      </c>
      <c r="G183" s="46">
        <v>4940000</v>
      </c>
      <c r="H183" s="46">
        <v>483</v>
      </c>
      <c r="I183" s="46">
        <v>91770000</v>
      </c>
      <c r="J183" s="46">
        <v>511</v>
      </c>
      <c r="K183" s="46">
        <v>48545000</v>
      </c>
      <c r="L183" s="46">
        <v>86</v>
      </c>
      <c r="M183" s="46">
        <v>16340000</v>
      </c>
      <c r="N183" s="46">
        <v>45</v>
      </c>
      <c r="O183" s="46">
        <v>4275000</v>
      </c>
      <c r="P183" s="46">
        <v>0</v>
      </c>
      <c r="Q183" s="46">
        <v>0</v>
      </c>
      <c r="R183" s="46">
        <v>0</v>
      </c>
      <c r="S183" s="46">
        <v>0</v>
      </c>
      <c r="T183" s="46">
        <v>13</v>
      </c>
      <c r="U183" s="46">
        <v>2470000</v>
      </c>
      <c r="V183" s="46">
        <v>1</v>
      </c>
      <c r="W183" s="46">
        <v>95000</v>
      </c>
      <c r="X183" s="44">
        <f t="shared" si="4"/>
        <v>1250</v>
      </c>
      <c r="Y183" s="44">
        <f t="shared" si="5"/>
        <v>179645000</v>
      </c>
    </row>
    <row r="184" spans="1:25" x14ac:dyDescent="0.25">
      <c r="A184" s="45">
        <v>8303</v>
      </c>
      <c r="B184" s="45">
        <v>8201</v>
      </c>
      <c r="C184" s="45" t="s">
        <v>102</v>
      </c>
      <c r="D184" s="46">
        <v>0</v>
      </c>
      <c r="E184" s="46">
        <v>0</v>
      </c>
      <c r="F184" s="46">
        <v>0</v>
      </c>
      <c r="G184" s="46">
        <v>0</v>
      </c>
      <c r="H184" s="46">
        <v>601</v>
      </c>
      <c r="I184" s="46">
        <v>114190000</v>
      </c>
      <c r="J184" s="46">
        <v>366</v>
      </c>
      <c r="K184" s="46">
        <v>34770000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50</v>
      </c>
      <c r="U184" s="46">
        <v>9500000</v>
      </c>
      <c r="V184" s="46">
        <v>11</v>
      </c>
      <c r="W184" s="46">
        <v>1045000</v>
      </c>
      <c r="X184" s="44">
        <f t="shared" si="4"/>
        <v>1028</v>
      </c>
      <c r="Y184" s="44">
        <f t="shared" si="5"/>
        <v>159505000</v>
      </c>
    </row>
    <row r="185" spans="1:25" x14ac:dyDescent="0.25">
      <c r="A185" s="45">
        <v>8304</v>
      </c>
      <c r="B185" s="45">
        <v>8206</v>
      </c>
      <c r="C185" s="45" t="s">
        <v>740</v>
      </c>
      <c r="D185" s="46">
        <v>54</v>
      </c>
      <c r="E185" s="46">
        <v>10260000</v>
      </c>
      <c r="F185" s="46">
        <v>32</v>
      </c>
      <c r="G185" s="46">
        <v>3040000</v>
      </c>
      <c r="H185" s="46">
        <v>262</v>
      </c>
      <c r="I185" s="46">
        <v>49780000</v>
      </c>
      <c r="J185" s="46">
        <v>291</v>
      </c>
      <c r="K185" s="46">
        <v>27645000</v>
      </c>
      <c r="L185" s="46">
        <v>111</v>
      </c>
      <c r="M185" s="46">
        <v>21090000</v>
      </c>
      <c r="N185" s="46">
        <v>90</v>
      </c>
      <c r="O185" s="46">
        <v>8550000</v>
      </c>
      <c r="P185" s="46">
        <v>0</v>
      </c>
      <c r="Q185" s="46">
        <v>0</v>
      </c>
      <c r="R185" s="46">
        <v>0</v>
      </c>
      <c r="S185" s="46">
        <v>0</v>
      </c>
      <c r="T185" s="46">
        <v>58</v>
      </c>
      <c r="U185" s="46">
        <v>11020000</v>
      </c>
      <c r="V185" s="46">
        <v>18</v>
      </c>
      <c r="W185" s="46">
        <v>1710000</v>
      </c>
      <c r="X185" s="44">
        <f t="shared" si="4"/>
        <v>916</v>
      </c>
      <c r="Y185" s="44">
        <f t="shared" si="5"/>
        <v>133095000</v>
      </c>
    </row>
    <row r="186" spans="1:25" x14ac:dyDescent="0.25">
      <c r="A186" s="45">
        <v>8305</v>
      </c>
      <c r="B186" s="45">
        <v>8203</v>
      </c>
      <c r="C186" s="45" t="s">
        <v>103</v>
      </c>
      <c r="D186" s="46">
        <v>76</v>
      </c>
      <c r="E186" s="46">
        <v>14440000</v>
      </c>
      <c r="F186" s="46">
        <v>25</v>
      </c>
      <c r="G186" s="46">
        <v>2375000</v>
      </c>
      <c r="H186" s="46">
        <v>386</v>
      </c>
      <c r="I186" s="46">
        <v>73340000</v>
      </c>
      <c r="J186" s="46">
        <v>515</v>
      </c>
      <c r="K186" s="46">
        <v>48925000</v>
      </c>
      <c r="L186" s="46">
        <v>65</v>
      </c>
      <c r="M186" s="46">
        <v>12350000</v>
      </c>
      <c r="N186" s="46">
        <v>58</v>
      </c>
      <c r="O186" s="46">
        <v>5510000</v>
      </c>
      <c r="P186" s="46">
        <v>0</v>
      </c>
      <c r="Q186" s="46">
        <v>0</v>
      </c>
      <c r="R186" s="46">
        <v>0</v>
      </c>
      <c r="S186" s="46">
        <v>0</v>
      </c>
      <c r="T186" s="46">
        <v>19</v>
      </c>
      <c r="U186" s="46">
        <v>3610000</v>
      </c>
      <c r="V186" s="46">
        <v>3</v>
      </c>
      <c r="W186" s="46">
        <v>285000</v>
      </c>
      <c r="X186" s="44">
        <f t="shared" si="4"/>
        <v>1147</v>
      </c>
      <c r="Y186" s="44">
        <f t="shared" si="5"/>
        <v>160835000</v>
      </c>
    </row>
    <row r="187" spans="1:25" x14ac:dyDescent="0.25">
      <c r="A187" s="45">
        <v>8306</v>
      </c>
      <c r="B187" s="45">
        <v>8204</v>
      </c>
      <c r="C187" s="45" t="s">
        <v>104</v>
      </c>
      <c r="D187" s="46">
        <v>35</v>
      </c>
      <c r="E187" s="46">
        <v>6650000</v>
      </c>
      <c r="F187" s="46">
        <v>24</v>
      </c>
      <c r="G187" s="46">
        <v>2280000</v>
      </c>
      <c r="H187" s="46">
        <v>98</v>
      </c>
      <c r="I187" s="46">
        <v>18620000</v>
      </c>
      <c r="J187" s="46">
        <v>119</v>
      </c>
      <c r="K187" s="46">
        <v>11305000</v>
      </c>
      <c r="L187" s="46">
        <v>9</v>
      </c>
      <c r="M187" s="46">
        <v>1710000</v>
      </c>
      <c r="N187" s="46">
        <v>15</v>
      </c>
      <c r="O187" s="46">
        <v>1425000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46">
        <v>0</v>
      </c>
      <c r="V187" s="46">
        <v>0</v>
      </c>
      <c r="W187" s="46">
        <v>0</v>
      </c>
      <c r="X187" s="44">
        <f t="shared" si="4"/>
        <v>300</v>
      </c>
      <c r="Y187" s="44">
        <f t="shared" si="5"/>
        <v>41990000</v>
      </c>
    </row>
    <row r="188" spans="1:25" x14ac:dyDescent="0.25">
      <c r="A188" s="45">
        <v>8307</v>
      </c>
      <c r="B188" s="45">
        <v>8207</v>
      </c>
      <c r="C188" s="45" t="s">
        <v>741</v>
      </c>
      <c r="D188" s="46">
        <v>31</v>
      </c>
      <c r="E188" s="46">
        <v>5890000</v>
      </c>
      <c r="F188" s="46">
        <v>25</v>
      </c>
      <c r="G188" s="46">
        <v>2375000</v>
      </c>
      <c r="H188" s="46">
        <v>201</v>
      </c>
      <c r="I188" s="46">
        <v>38190000</v>
      </c>
      <c r="J188" s="46">
        <v>200</v>
      </c>
      <c r="K188" s="46">
        <v>19000000</v>
      </c>
      <c r="L188" s="46">
        <v>71</v>
      </c>
      <c r="M188" s="46">
        <v>13490000</v>
      </c>
      <c r="N188" s="46">
        <v>37</v>
      </c>
      <c r="O188" s="46">
        <v>3515000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46">
        <v>0</v>
      </c>
      <c r="V188" s="46">
        <v>0</v>
      </c>
      <c r="W188" s="46">
        <v>0</v>
      </c>
      <c r="X188" s="44">
        <f t="shared" si="4"/>
        <v>565</v>
      </c>
      <c r="Y188" s="44">
        <f t="shared" si="5"/>
        <v>82460000</v>
      </c>
    </row>
    <row r="189" spans="1:25" x14ac:dyDescent="0.25">
      <c r="A189" s="45">
        <v>8401</v>
      </c>
      <c r="B189" s="45">
        <v>8301</v>
      </c>
      <c r="C189" s="45" t="s">
        <v>742</v>
      </c>
      <c r="D189" s="46">
        <v>297</v>
      </c>
      <c r="E189" s="46">
        <v>56430000</v>
      </c>
      <c r="F189" s="46">
        <v>216</v>
      </c>
      <c r="G189" s="46">
        <v>20520000</v>
      </c>
      <c r="H189" s="46">
        <v>1253</v>
      </c>
      <c r="I189" s="46">
        <v>238070000</v>
      </c>
      <c r="J189" s="46">
        <v>1459</v>
      </c>
      <c r="K189" s="46">
        <v>138605000</v>
      </c>
      <c r="L189" s="46">
        <v>725</v>
      </c>
      <c r="M189" s="46">
        <v>137750000</v>
      </c>
      <c r="N189" s="46">
        <v>548</v>
      </c>
      <c r="O189" s="46">
        <v>52060000</v>
      </c>
      <c r="P189" s="46">
        <v>27</v>
      </c>
      <c r="Q189" s="46">
        <v>5130000</v>
      </c>
      <c r="R189" s="46">
        <v>5</v>
      </c>
      <c r="S189" s="46">
        <v>475000</v>
      </c>
      <c r="T189" s="46">
        <v>177</v>
      </c>
      <c r="U189" s="46">
        <v>33630000</v>
      </c>
      <c r="V189" s="46">
        <v>51</v>
      </c>
      <c r="W189" s="46">
        <v>4845000</v>
      </c>
      <c r="X189" s="44">
        <f t="shared" si="4"/>
        <v>4758</v>
      </c>
      <c r="Y189" s="44">
        <f t="shared" si="5"/>
        <v>687515000</v>
      </c>
    </row>
    <row r="190" spans="1:25" x14ac:dyDescent="0.25">
      <c r="A190" s="45">
        <v>8402</v>
      </c>
      <c r="B190" s="45">
        <v>8311</v>
      </c>
      <c r="C190" s="45" t="s">
        <v>743</v>
      </c>
      <c r="D190" s="46">
        <v>0</v>
      </c>
      <c r="E190" s="46">
        <v>0</v>
      </c>
      <c r="F190" s="46">
        <v>0</v>
      </c>
      <c r="G190" s="46">
        <v>0</v>
      </c>
      <c r="H190" s="46">
        <v>265</v>
      </c>
      <c r="I190" s="46">
        <v>50350000</v>
      </c>
      <c r="J190" s="46">
        <v>178</v>
      </c>
      <c r="K190" s="46">
        <v>16910000</v>
      </c>
      <c r="L190" s="46">
        <v>49</v>
      </c>
      <c r="M190" s="46">
        <v>9310000</v>
      </c>
      <c r="N190" s="46">
        <v>41</v>
      </c>
      <c r="O190" s="46">
        <v>3895000</v>
      </c>
      <c r="P190" s="46">
        <v>6</v>
      </c>
      <c r="Q190" s="46">
        <v>1140000</v>
      </c>
      <c r="R190" s="46">
        <v>1</v>
      </c>
      <c r="S190" s="46">
        <v>95000</v>
      </c>
      <c r="T190" s="46">
        <v>0</v>
      </c>
      <c r="U190" s="46">
        <v>0</v>
      </c>
      <c r="V190" s="46">
        <v>0</v>
      </c>
      <c r="W190" s="46">
        <v>0</v>
      </c>
      <c r="X190" s="44">
        <f t="shared" si="4"/>
        <v>540</v>
      </c>
      <c r="Y190" s="44">
        <f t="shared" si="5"/>
        <v>81700000</v>
      </c>
    </row>
    <row r="191" spans="1:25" x14ac:dyDescent="0.25">
      <c r="A191" s="45">
        <v>8403</v>
      </c>
      <c r="B191" s="45">
        <v>8304</v>
      </c>
      <c r="C191" s="45" t="s">
        <v>105</v>
      </c>
      <c r="D191" s="46">
        <v>34</v>
      </c>
      <c r="E191" s="46">
        <v>6460000</v>
      </c>
      <c r="F191" s="46">
        <v>39</v>
      </c>
      <c r="G191" s="46">
        <v>3705000</v>
      </c>
      <c r="H191" s="46">
        <v>362</v>
      </c>
      <c r="I191" s="46">
        <v>68780000</v>
      </c>
      <c r="J191" s="46">
        <v>357</v>
      </c>
      <c r="K191" s="46">
        <v>33915000</v>
      </c>
      <c r="L191" s="46">
        <v>25</v>
      </c>
      <c r="M191" s="46">
        <v>4750000</v>
      </c>
      <c r="N191" s="46">
        <v>21</v>
      </c>
      <c r="O191" s="46">
        <v>1995000</v>
      </c>
      <c r="P191" s="46">
        <v>0</v>
      </c>
      <c r="Q191" s="46">
        <v>0</v>
      </c>
      <c r="R191" s="46">
        <v>0</v>
      </c>
      <c r="S191" s="46">
        <v>0</v>
      </c>
      <c r="T191" s="46">
        <v>46</v>
      </c>
      <c r="U191" s="46">
        <v>8740000</v>
      </c>
      <c r="V191" s="46">
        <v>12</v>
      </c>
      <c r="W191" s="46">
        <v>1140000</v>
      </c>
      <c r="X191" s="44">
        <f t="shared" si="4"/>
        <v>896</v>
      </c>
      <c r="Y191" s="44">
        <f t="shared" si="5"/>
        <v>129485000</v>
      </c>
    </row>
    <row r="192" spans="1:25" x14ac:dyDescent="0.25">
      <c r="A192" s="45">
        <v>8404</v>
      </c>
      <c r="B192" s="45">
        <v>8309</v>
      </c>
      <c r="C192" s="45" t="s">
        <v>106</v>
      </c>
      <c r="D192" s="46">
        <v>26</v>
      </c>
      <c r="E192" s="46">
        <v>4940000</v>
      </c>
      <c r="F192" s="46">
        <v>18</v>
      </c>
      <c r="G192" s="46">
        <v>1710000</v>
      </c>
      <c r="H192" s="46">
        <v>124</v>
      </c>
      <c r="I192" s="46">
        <v>23560000</v>
      </c>
      <c r="J192" s="46">
        <v>143</v>
      </c>
      <c r="K192" s="46">
        <v>13585000</v>
      </c>
      <c r="L192" s="46">
        <v>106</v>
      </c>
      <c r="M192" s="46">
        <v>20140000</v>
      </c>
      <c r="N192" s="46">
        <v>50</v>
      </c>
      <c r="O192" s="46">
        <v>4750000</v>
      </c>
      <c r="P192" s="46">
        <v>1</v>
      </c>
      <c r="Q192" s="46">
        <v>190000</v>
      </c>
      <c r="R192" s="46">
        <v>0</v>
      </c>
      <c r="S192" s="46">
        <v>0</v>
      </c>
      <c r="T192" s="46">
        <v>14</v>
      </c>
      <c r="U192" s="46">
        <v>2660000</v>
      </c>
      <c r="V192" s="46">
        <v>3</v>
      </c>
      <c r="W192" s="46">
        <v>285000</v>
      </c>
      <c r="X192" s="44">
        <f t="shared" si="4"/>
        <v>485</v>
      </c>
      <c r="Y192" s="44">
        <f t="shared" si="5"/>
        <v>71820000</v>
      </c>
    </row>
    <row r="193" spans="1:25" x14ac:dyDescent="0.25">
      <c r="A193" s="45">
        <v>8405</v>
      </c>
      <c r="B193" s="45">
        <v>8306</v>
      </c>
      <c r="C193" s="45" t="s">
        <v>107</v>
      </c>
      <c r="D193" s="46">
        <v>49</v>
      </c>
      <c r="E193" s="46">
        <v>9310000</v>
      </c>
      <c r="F193" s="46">
        <v>43</v>
      </c>
      <c r="G193" s="46">
        <v>4085000</v>
      </c>
      <c r="H193" s="46">
        <v>328</v>
      </c>
      <c r="I193" s="46">
        <v>62320000</v>
      </c>
      <c r="J193" s="46">
        <v>329</v>
      </c>
      <c r="K193" s="46">
        <v>31255000</v>
      </c>
      <c r="L193" s="46">
        <v>20</v>
      </c>
      <c r="M193" s="46">
        <v>3800000</v>
      </c>
      <c r="N193" s="46">
        <v>17</v>
      </c>
      <c r="O193" s="46">
        <v>1615000</v>
      </c>
      <c r="P193" s="46">
        <v>11</v>
      </c>
      <c r="Q193" s="46">
        <v>2090000</v>
      </c>
      <c r="R193" s="46">
        <v>1</v>
      </c>
      <c r="S193" s="46">
        <v>95000</v>
      </c>
      <c r="T193" s="46">
        <v>36</v>
      </c>
      <c r="U193" s="46">
        <v>6840000</v>
      </c>
      <c r="V193" s="46">
        <v>1</v>
      </c>
      <c r="W193" s="46">
        <v>95000</v>
      </c>
      <c r="X193" s="44">
        <f t="shared" si="4"/>
        <v>835</v>
      </c>
      <c r="Y193" s="44">
        <f t="shared" si="5"/>
        <v>121505000</v>
      </c>
    </row>
    <row r="194" spans="1:25" x14ac:dyDescent="0.25">
      <c r="A194" s="45">
        <v>8406</v>
      </c>
      <c r="B194" s="45">
        <v>8307</v>
      </c>
      <c r="C194" s="45" t="s">
        <v>108</v>
      </c>
      <c r="D194" s="46">
        <v>0</v>
      </c>
      <c r="E194" s="46">
        <v>0</v>
      </c>
      <c r="F194" s="46">
        <v>0</v>
      </c>
      <c r="G194" s="46">
        <v>0</v>
      </c>
      <c r="H194" s="46">
        <v>124</v>
      </c>
      <c r="I194" s="46">
        <v>23560000</v>
      </c>
      <c r="J194" s="46">
        <v>178</v>
      </c>
      <c r="K194" s="46">
        <v>16910000</v>
      </c>
      <c r="L194" s="46">
        <v>55</v>
      </c>
      <c r="M194" s="46">
        <v>10450000</v>
      </c>
      <c r="N194" s="46">
        <v>51</v>
      </c>
      <c r="O194" s="46">
        <v>4845000</v>
      </c>
      <c r="P194" s="46">
        <v>4</v>
      </c>
      <c r="Q194" s="46">
        <v>760000</v>
      </c>
      <c r="R194" s="46">
        <v>0</v>
      </c>
      <c r="S194" s="46">
        <v>0</v>
      </c>
      <c r="T194" s="46">
        <v>40</v>
      </c>
      <c r="U194" s="46">
        <v>7600000</v>
      </c>
      <c r="V194" s="46">
        <v>13</v>
      </c>
      <c r="W194" s="46">
        <v>1235000</v>
      </c>
      <c r="X194" s="44">
        <f t="shared" si="4"/>
        <v>465</v>
      </c>
      <c r="Y194" s="44">
        <f t="shared" si="5"/>
        <v>65360000</v>
      </c>
    </row>
    <row r="195" spans="1:25" x14ac:dyDescent="0.25">
      <c r="A195" s="45">
        <v>8407</v>
      </c>
      <c r="B195" s="45">
        <v>8305</v>
      </c>
      <c r="C195" s="45" t="s">
        <v>744</v>
      </c>
      <c r="D195" s="46">
        <v>62</v>
      </c>
      <c r="E195" s="46">
        <v>11780000</v>
      </c>
      <c r="F195" s="46">
        <v>29</v>
      </c>
      <c r="G195" s="46">
        <v>2755000</v>
      </c>
      <c r="H195" s="46">
        <v>388</v>
      </c>
      <c r="I195" s="46">
        <v>73720000</v>
      </c>
      <c r="J195" s="46">
        <v>439</v>
      </c>
      <c r="K195" s="46">
        <v>41705000</v>
      </c>
      <c r="L195" s="46">
        <v>6</v>
      </c>
      <c r="M195" s="46">
        <v>1140000</v>
      </c>
      <c r="N195" s="46">
        <v>18</v>
      </c>
      <c r="O195" s="46">
        <v>1710000</v>
      </c>
      <c r="P195" s="46">
        <v>10</v>
      </c>
      <c r="Q195" s="46">
        <v>1900000</v>
      </c>
      <c r="R195" s="46">
        <v>0</v>
      </c>
      <c r="S195" s="46">
        <v>0</v>
      </c>
      <c r="T195" s="46">
        <v>51</v>
      </c>
      <c r="U195" s="46">
        <v>9690000</v>
      </c>
      <c r="V195" s="46">
        <v>17</v>
      </c>
      <c r="W195" s="46">
        <v>1615000</v>
      </c>
      <c r="X195" s="44">
        <f t="shared" si="4"/>
        <v>1020</v>
      </c>
      <c r="Y195" s="44">
        <f t="shared" si="5"/>
        <v>146015000</v>
      </c>
    </row>
    <row r="196" spans="1:25" x14ac:dyDescent="0.25">
      <c r="A196" s="45">
        <v>8408</v>
      </c>
      <c r="B196" s="45">
        <v>8308</v>
      </c>
      <c r="C196" s="45" t="s">
        <v>109</v>
      </c>
      <c r="D196" s="46">
        <v>22</v>
      </c>
      <c r="E196" s="46">
        <v>4180000</v>
      </c>
      <c r="F196" s="46">
        <v>17</v>
      </c>
      <c r="G196" s="46">
        <v>1615000</v>
      </c>
      <c r="H196" s="46">
        <v>56</v>
      </c>
      <c r="I196" s="46">
        <v>10640000</v>
      </c>
      <c r="J196" s="46">
        <v>65</v>
      </c>
      <c r="K196" s="46">
        <v>6175000</v>
      </c>
      <c r="L196" s="46">
        <v>32</v>
      </c>
      <c r="M196" s="46">
        <v>6080000</v>
      </c>
      <c r="N196" s="46">
        <v>19</v>
      </c>
      <c r="O196" s="46">
        <v>1805000</v>
      </c>
      <c r="P196" s="46">
        <v>2</v>
      </c>
      <c r="Q196" s="46">
        <v>380000</v>
      </c>
      <c r="R196" s="46">
        <v>0</v>
      </c>
      <c r="S196" s="46">
        <v>0</v>
      </c>
      <c r="T196" s="46">
        <v>4</v>
      </c>
      <c r="U196" s="46">
        <v>760000</v>
      </c>
      <c r="V196" s="46">
        <v>1</v>
      </c>
      <c r="W196" s="46">
        <v>95000</v>
      </c>
      <c r="X196" s="44">
        <f t="shared" si="4"/>
        <v>218</v>
      </c>
      <c r="Y196" s="44">
        <f t="shared" si="5"/>
        <v>31730000</v>
      </c>
    </row>
    <row r="197" spans="1:25" x14ac:dyDescent="0.25">
      <c r="A197" s="45">
        <v>8409</v>
      </c>
      <c r="B197" s="45">
        <v>8313</v>
      </c>
      <c r="C197" s="45" t="s">
        <v>110</v>
      </c>
      <c r="D197" s="46">
        <v>0</v>
      </c>
      <c r="E197" s="46">
        <v>0</v>
      </c>
      <c r="F197" s="46">
        <v>0</v>
      </c>
      <c r="G197" s="46">
        <v>0</v>
      </c>
      <c r="H197" s="46">
        <v>204</v>
      </c>
      <c r="I197" s="46">
        <v>38760000</v>
      </c>
      <c r="J197" s="46">
        <v>214</v>
      </c>
      <c r="K197" s="46">
        <v>20330000</v>
      </c>
      <c r="L197" s="46">
        <v>0</v>
      </c>
      <c r="M197" s="46">
        <v>0</v>
      </c>
      <c r="N197" s="46">
        <v>0</v>
      </c>
      <c r="O197" s="46">
        <v>0</v>
      </c>
      <c r="P197" s="46">
        <v>0</v>
      </c>
      <c r="Q197" s="46">
        <v>0</v>
      </c>
      <c r="R197" s="46">
        <v>0</v>
      </c>
      <c r="S197" s="46">
        <v>0</v>
      </c>
      <c r="T197" s="46">
        <v>18</v>
      </c>
      <c r="U197" s="46">
        <v>3420000</v>
      </c>
      <c r="V197" s="46">
        <v>4</v>
      </c>
      <c r="W197" s="46">
        <v>380000</v>
      </c>
      <c r="X197" s="44">
        <f t="shared" si="4"/>
        <v>440</v>
      </c>
      <c r="Y197" s="44">
        <f t="shared" si="5"/>
        <v>62890000</v>
      </c>
    </row>
    <row r="198" spans="1:25" x14ac:dyDescent="0.25">
      <c r="A198" s="45">
        <v>8410</v>
      </c>
      <c r="B198" s="45">
        <v>8303</v>
      </c>
      <c r="C198" s="45" t="s">
        <v>111</v>
      </c>
      <c r="D198" s="46">
        <v>0</v>
      </c>
      <c r="E198" s="46">
        <v>0</v>
      </c>
      <c r="F198" s="46">
        <v>0</v>
      </c>
      <c r="G198" s="46">
        <v>0</v>
      </c>
      <c r="H198" s="46">
        <v>294</v>
      </c>
      <c r="I198" s="46">
        <v>55860000</v>
      </c>
      <c r="J198" s="46">
        <v>361</v>
      </c>
      <c r="K198" s="46">
        <v>34295000</v>
      </c>
      <c r="L198" s="46">
        <v>153</v>
      </c>
      <c r="M198" s="46">
        <v>29070000</v>
      </c>
      <c r="N198" s="46">
        <v>118</v>
      </c>
      <c r="O198" s="46">
        <v>11210000</v>
      </c>
      <c r="P198" s="46">
        <v>0</v>
      </c>
      <c r="Q198" s="46">
        <v>0</v>
      </c>
      <c r="R198" s="46">
        <v>0</v>
      </c>
      <c r="S198" s="46">
        <v>0</v>
      </c>
      <c r="T198" s="46">
        <v>50</v>
      </c>
      <c r="U198" s="46">
        <v>9500000</v>
      </c>
      <c r="V198" s="46">
        <v>1</v>
      </c>
      <c r="W198" s="46">
        <v>95000</v>
      </c>
      <c r="X198" s="44">
        <f t="shared" ref="X198:X261" si="6">D198+F198+H198+J198+L198+N198+P198+R198+T198+V198</f>
        <v>977</v>
      </c>
      <c r="Y198" s="44">
        <f t="shared" ref="Y198:Y261" si="7">E198+G198+I198+K198+M198+O198+Q198+S198+U198+W198</f>
        <v>140030000</v>
      </c>
    </row>
    <row r="199" spans="1:25" x14ac:dyDescent="0.25">
      <c r="A199" s="45">
        <v>8411</v>
      </c>
      <c r="B199" s="45">
        <v>8310</v>
      </c>
      <c r="C199" s="45" t="s">
        <v>112</v>
      </c>
      <c r="D199" s="46">
        <v>16</v>
      </c>
      <c r="E199" s="46">
        <v>3040000</v>
      </c>
      <c r="F199" s="46">
        <v>19</v>
      </c>
      <c r="G199" s="46">
        <v>1805000</v>
      </c>
      <c r="H199" s="46">
        <v>58</v>
      </c>
      <c r="I199" s="46">
        <v>11020000</v>
      </c>
      <c r="J199" s="46">
        <v>42</v>
      </c>
      <c r="K199" s="46">
        <v>3990000</v>
      </c>
      <c r="L199" s="46">
        <v>26</v>
      </c>
      <c r="M199" s="46">
        <v>4940000</v>
      </c>
      <c r="N199" s="46">
        <v>19</v>
      </c>
      <c r="O199" s="46">
        <v>1805000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46">
        <v>0</v>
      </c>
      <c r="V199" s="46">
        <v>0</v>
      </c>
      <c r="W199" s="46">
        <v>0</v>
      </c>
      <c r="X199" s="44">
        <f t="shared" si="6"/>
        <v>180</v>
      </c>
      <c r="Y199" s="44">
        <f t="shared" si="7"/>
        <v>26600000</v>
      </c>
    </row>
    <row r="200" spans="1:25" x14ac:dyDescent="0.25">
      <c r="A200" s="45">
        <v>8412</v>
      </c>
      <c r="B200" s="45">
        <v>8312</v>
      </c>
      <c r="C200" s="45" t="s">
        <v>113</v>
      </c>
      <c r="D200" s="46">
        <v>41</v>
      </c>
      <c r="E200" s="46">
        <v>7790000</v>
      </c>
      <c r="F200" s="46">
        <v>39</v>
      </c>
      <c r="G200" s="46">
        <v>3705000</v>
      </c>
      <c r="H200" s="46">
        <v>177</v>
      </c>
      <c r="I200" s="46">
        <v>33630000</v>
      </c>
      <c r="J200" s="46">
        <v>188</v>
      </c>
      <c r="K200" s="46">
        <v>17860000</v>
      </c>
      <c r="L200" s="46">
        <v>57</v>
      </c>
      <c r="M200" s="46">
        <v>10830000</v>
      </c>
      <c r="N200" s="46">
        <v>40</v>
      </c>
      <c r="O200" s="46">
        <v>3800000</v>
      </c>
      <c r="P200" s="46">
        <v>4</v>
      </c>
      <c r="Q200" s="46">
        <v>760000</v>
      </c>
      <c r="R200" s="46">
        <v>0</v>
      </c>
      <c r="S200" s="46">
        <v>0</v>
      </c>
      <c r="T200" s="46">
        <v>36</v>
      </c>
      <c r="U200" s="46">
        <v>6840000</v>
      </c>
      <c r="V200" s="46">
        <v>9</v>
      </c>
      <c r="W200" s="46">
        <v>855000</v>
      </c>
      <c r="X200" s="44">
        <f t="shared" si="6"/>
        <v>591</v>
      </c>
      <c r="Y200" s="44">
        <f t="shared" si="7"/>
        <v>86070000</v>
      </c>
    </row>
    <row r="201" spans="1:25" x14ac:dyDescent="0.25">
      <c r="A201" s="45">
        <v>8413</v>
      </c>
      <c r="B201" s="45">
        <v>8302</v>
      </c>
      <c r="C201" s="45" t="s">
        <v>114</v>
      </c>
      <c r="D201" s="46">
        <v>0</v>
      </c>
      <c r="E201" s="46">
        <v>0</v>
      </c>
      <c r="F201" s="46">
        <v>0</v>
      </c>
      <c r="G201" s="46">
        <v>0</v>
      </c>
      <c r="H201" s="46">
        <v>64</v>
      </c>
      <c r="I201" s="46">
        <v>12160000</v>
      </c>
      <c r="J201" s="46">
        <v>61</v>
      </c>
      <c r="K201" s="46">
        <v>5795000</v>
      </c>
      <c r="L201" s="46">
        <v>22</v>
      </c>
      <c r="M201" s="46">
        <v>4180000</v>
      </c>
      <c r="N201" s="46">
        <v>37</v>
      </c>
      <c r="O201" s="46">
        <v>3515000</v>
      </c>
      <c r="P201" s="46">
        <v>0</v>
      </c>
      <c r="Q201" s="46">
        <v>0</v>
      </c>
      <c r="R201" s="46">
        <v>0</v>
      </c>
      <c r="S201" s="46">
        <v>0</v>
      </c>
      <c r="T201" s="46">
        <v>0</v>
      </c>
      <c r="U201" s="46">
        <v>0</v>
      </c>
      <c r="V201" s="46">
        <v>0</v>
      </c>
      <c r="W201" s="46">
        <v>0</v>
      </c>
      <c r="X201" s="44">
        <f t="shared" si="6"/>
        <v>184</v>
      </c>
      <c r="Y201" s="44">
        <f t="shared" si="7"/>
        <v>25650000</v>
      </c>
    </row>
    <row r="202" spans="1:25" x14ac:dyDescent="0.25">
      <c r="A202" s="45">
        <v>8414</v>
      </c>
      <c r="B202" s="45">
        <v>8314</v>
      </c>
      <c r="C202" s="45" t="s">
        <v>745</v>
      </c>
      <c r="D202" s="46">
        <v>31</v>
      </c>
      <c r="E202" s="46">
        <v>5890000</v>
      </c>
      <c r="F202" s="46">
        <v>32</v>
      </c>
      <c r="G202" s="46">
        <v>3040000</v>
      </c>
      <c r="H202" s="46">
        <v>151</v>
      </c>
      <c r="I202" s="46">
        <v>28690000</v>
      </c>
      <c r="J202" s="46">
        <v>118</v>
      </c>
      <c r="K202" s="46">
        <v>11210000</v>
      </c>
      <c r="L202" s="46">
        <v>40</v>
      </c>
      <c r="M202" s="46">
        <v>7600000</v>
      </c>
      <c r="N202" s="46">
        <v>45</v>
      </c>
      <c r="O202" s="46">
        <v>4275000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46">
        <v>0</v>
      </c>
      <c r="V202" s="46">
        <v>0</v>
      </c>
      <c r="W202" s="46">
        <v>0</v>
      </c>
      <c r="X202" s="44">
        <f t="shared" si="6"/>
        <v>417</v>
      </c>
      <c r="Y202" s="44">
        <f t="shared" si="7"/>
        <v>60705000</v>
      </c>
    </row>
    <row r="203" spans="1:25" x14ac:dyDescent="0.25">
      <c r="A203" s="45">
        <v>9101</v>
      </c>
      <c r="B203" s="45">
        <v>9201</v>
      </c>
      <c r="C203" s="45" t="s">
        <v>115</v>
      </c>
      <c r="D203" s="46">
        <v>94</v>
      </c>
      <c r="E203" s="46">
        <v>17860000</v>
      </c>
      <c r="F203" s="46">
        <v>73</v>
      </c>
      <c r="G203" s="46">
        <v>6935000</v>
      </c>
      <c r="H203" s="46">
        <v>522</v>
      </c>
      <c r="I203" s="46">
        <v>99180000</v>
      </c>
      <c r="J203" s="46">
        <v>566</v>
      </c>
      <c r="K203" s="46">
        <v>53770000</v>
      </c>
      <c r="L203" s="46">
        <v>224</v>
      </c>
      <c r="M203" s="46">
        <v>42560000</v>
      </c>
      <c r="N203" s="46">
        <v>203</v>
      </c>
      <c r="O203" s="46">
        <v>19285000</v>
      </c>
      <c r="P203" s="46">
        <v>0</v>
      </c>
      <c r="Q203" s="46">
        <v>0</v>
      </c>
      <c r="R203" s="46">
        <v>0</v>
      </c>
      <c r="S203" s="46">
        <v>0</v>
      </c>
      <c r="T203" s="46">
        <v>99</v>
      </c>
      <c r="U203" s="46">
        <v>18810000</v>
      </c>
      <c r="V203" s="46">
        <v>27</v>
      </c>
      <c r="W203" s="46">
        <v>2565000</v>
      </c>
      <c r="X203" s="44">
        <f t="shared" si="6"/>
        <v>1808</v>
      </c>
      <c r="Y203" s="44">
        <f t="shared" si="7"/>
        <v>260965000</v>
      </c>
    </row>
    <row r="204" spans="1:25" x14ac:dyDescent="0.25">
      <c r="A204" s="45">
        <v>9102</v>
      </c>
      <c r="B204" s="45">
        <v>9208</v>
      </c>
      <c r="C204" s="45" t="s">
        <v>746</v>
      </c>
      <c r="D204" s="46">
        <v>0</v>
      </c>
      <c r="E204" s="46">
        <v>0</v>
      </c>
      <c r="F204" s="46">
        <v>0</v>
      </c>
      <c r="G204" s="46">
        <v>0</v>
      </c>
      <c r="H204" s="46">
        <v>142</v>
      </c>
      <c r="I204" s="46">
        <v>26980000</v>
      </c>
      <c r="J204" s="46">
        <v>199</v>
      </c>
      <c r="K204" s="46">
        <v>18905000</v>
      </c>
      <c r="L204" s="46">
        <v>20</v>
      </c>
      <c r="M204" s="46">
        <v>3800000</v>
      </c>
      <c r="N204" s="46">
        <v>13</v>
      </c>
      <c r="O204" s="46">
        <v>1235000</v>
      </c>
      <c r="P204" s="46">
        <v>0</v>
      </c>
      <c r="Q204" s="46">
        <v>0</v>
      </c>
      <c r="R204" s="46">
        <v>0</v>
      </c>
      <c r="S204" s="46">
        <v>0</v>
      </c>
      <c r="T204" s="46">
        <v>40</v>
      </c>
      <c r="U204" s="46">
        <v>7600000</v>
      </c>
      <c r="V204" s="46">
        <v>15</v>
      </c>
      <c r="W204" s="46">
        <v>1425000</v>
      </c>
      <c r="X204" s="44">
        <f t="shared" si="6"/>
        <v>429</v>
      </c>
      <c r="Y204" s="44">
        <f t="shared" si="7"/>
        <v>59945000</v>
      </c>
    </row>
    <row r="205" spans="1:25" x14ac:dyDescent="0.25">
      <c r="A205" s="45">
        <v>9103</v>
      </c>
      <c r="B205" s="45">
        <v>9206</v>
      </c>
      <c r="C205" s="45" t="s">
        <v>116</v>
      </c>
      <c r="D205" s="46">
        <v>30</v>
      </c>
      <c r="E205" s="46">
        <v>5700000</v>
      </c>
      <c r="F205" s="46">
        <v>24</v>
      </c>
      <c r="G205" s="46">
        <v>2280000</v>
      </c>
      <c r="H205" s="46">
        <v>143</v>
      </c>
      <c r="I205" s="46">
        <v>27170000</v>
      </c>
      <c r="J205" s="46">
        <v>103</v>
      </c>
      <c r="K205" s="46">
        <v>9785000</v>
      </c>
      <c r="L205" s="46">
        <v>37</v>
      </c>
      <c r="M205" s="46">
        <v>7030000</v>
      </c>
      <c r="N205" s="46">
        <v>34</v>
      </c>
      <c r="O205" s="46">
        <v>3230000</v>
      </c>
      <c r="P205" s="46">
        <v>0</v>
      </c>
      <c r="Q205" s="46">
        <v>0</v>
      </c>
      <c r="R205" s="46">
        <v>0</v>
      </c>
      <c r="S205" s="46">
        <v>0</v>
      </c>
      <c r="T205" s="46">
        <v>29</v>
      </c>
      <c r="U205" s="46">
        <v>5510000</v>
      </c>
      <c r="V205" s="46">
        <v>10</v>
      </c>
      <c r="W205" s="46">
        <v>950000</v>
      </c>
      <c r="X205" s="44">
        <f t="shared" si="6"/>
        <v>410</v>
      </c>
      <c r="Y205" s="44">
        <f t="shared" si="7"/>
        <v>61655000</v>
      </c>
    </row>
    <row r="206" spans="1:25" x14ac:dyDescent="0.25">
      <c r="A206" s="45">
        <v>9104</v>
      </c>
      <c r="B206" s="45">
        <v>9209</v>
      </c>
      <c r="C206" s="45" t="s">
        <v>117</v>
      </c>
      <c r="D206" s="46">
        <v>0</v>
      </c>
      <c r="E206" s="46">
        <v>0</v>
      </c>
      <c r="F206" s="46">
        <v>0</v>
      </c>
      <c r="G206" s="46">
        <v>0</v>
      </c>
      <c r="H206" s="46">
        <v>140</v>
      </c>
      <c r="I206" s="46">
        <v>26600000</v>
      </c>
      <c r="J206" s="46">
        <v>108</v>
      </c>
      <c r="K206" s="46">
        <v>10260000</v>
      </c>
      <c r="L206" s="46">
        <v>21</v>
      </c>
      <c r="M206" s="46">
        <v>3990000</v>
      </c>
      <c r="N206" s="46">
        <v>33</v>
      </c>
      <c r="O206" s="46">
        <v>3135000</v>
      </c>
      <c r="P206" s="46">
        <v>0</v>
      </c>
      <c r="Q206" s="46">
        <v>0</v>
      </c>
      <c r="R206" s="46">
        <v>0</v>
      </c>
      <c r="S206" s="46">
        <v>0</v>
      </c>
      <c r="T206" s="46">
        <v>24</v>
      </c>
      <c r="U206" s="46">
        <v>4560000</v>
      </c>
      <c r="V206" s="46">
        <v>9</v>
      </c>
      <c r="W206" s="46">
        <v>855000</v>
      </c>
      <c r="X206" s="44">
        <f t="shared" si="6"/>
        <v>335</v>
      </c>
      <c r="Y206" s="44">
        <f t="shared" si="7"/>
        <v>49400000</v>
      </c>
    </row>
    <row r="207" spans="1:25" x14ac:dyDescent="0.25">
      <c r="A207" s="45">
        <v>9105</v>
      </c>
      <c r="B207" s="45">
        <v>9202</v>
      </c>
      <c r="C207" s="45" t="s">
        <v>118</v>
      </c>
      <c r="D207" s="46">
        <v>45</v>
      </c>
      <c r="E207" s="46">
        <v>8550000</v>
      </c>
      <c r="F207" s="46">
        <v>27</v>
      </c>
      <c r="G207" s="46">
        <v>2565000</v>
      </c>
      <c r="H207" s="46">
        <v>321</v>
      </c>
      <c r="I207" s="46">
        <v>60990000</v>
      </c>
      <c r="J207" s="46">
        <v>335</v>
      </c>
      <c r="K207" s="46">
        <v>31825000</v>
      </c>
      <c r="L207" s="46">
        <v>19</v>
      </c>
      <c r="M207" s="46">
        <v>3610000</v>
      </c>
      <c r="N207" s="46">
        <v>41</v>
      </c>
      <c r="O207" s="46">
        <v>3895000</v>
      </c>
      <c r="P207" s="46">
        <v>0</v>
      </c>
      <c r="Q207" s="46">
        <v>0</v>
      </c>
      <c r="R207" s="46">
        <v>0</v>
      </c>
      <c r="S207" s="46">
        <v>0</v>
      </c>
      <c r="T207" s="46">
        <v>45</v>
      </c>
      <c r="U207" s="46">
        <v>8550000</v>
      </c>
      <c r="V207" s="46">
        <v>9</v>
      </c>
      <c r="W207" s="46">
        <v>855000</v>
      </c>
      <c r="X207" s="44">
        <f t="shared" si="6"/>
        <v>842</v>
      </c>
      <c r="Y207" s="44">
        <f t="shared" si="7"/>
        <v>120840000</v>
      </c>
    </row>
    <row r="208" spans="1:25" x14ac:dyDescent="0.25">
      <c r="A208" s="45">
        <v>9106</v>
      </c>
      <c r="B208" s="45">
        <v>9204</v>
      </c>
      <c r="C208" s="45" t="s">
        <v>119</v>
      </c>
      <c r="D208" s="46">
        <v>32</v>
      </c>
      <c r="E208" s="46">
        <v>6080000</v>
      </c>
      <c r="F208" s="46">
        <v>21</v>
      </c>
      <c r="G208" s="46">
        <v>1995000</v>
      </c>
      <c r="H208" s="46">
        <v>105</v>
      </c>
      <c r="I208" s="46">
        <v>19950000</v>
      </c>
      <c r="J208" s="46">
        <v>119</v>
      </c>
      <c r="K208" s="46">
        <v>11305000</v>
      </c>
      <c r="L208" s="46">
        <v>26</v>
      </c>
      <c r="M208" s="46">
        <v>4940000</v>
      </c>
      <c r="N208" s="46">
        <v>43</v>
      </c>
      <c r="O208" s="46">
        <v>4085000</v>
      </c>
      <c r="P208" s="46">
        <v>0</v>
      </c>
      <c r="Q208" s="46">
        <v>0</v>
      </c>
      <c r="R208" s="46">
        <v>0</v>
      </c>
      <c r="S208" s="46">
        <v>0</v>
      </c>
      <c r="T208" s="46">
        <v>41</v>
      </c>
      <c r="U208" s="46">
        <v>7790000</v>
      </c>
      <c r="V208" s="46">
        <v>11</v>
      </c>
      <c r="W208" s="46">
        <v>1045000</v>
      </c>
      <c r="X208" s="44">
        <f t="shared" si="6"/>
        <v>398</v>
      </c>
      <c r="Y208" s="44">
        <f t="shared" si="7"/>
        <v>57190000</v>
      </c>
    </row>
    <row r="209" spans="1:25" x14ac:dyDescent="0.25">
      <c r="A209" s="45">
        <v>9107</v>
      </c>
      <c r="B209" s="45">
        <v>9210</v>
      </c>
      <c r="C209" s="45" t="s">
        <v>747</v>
      </c>
      <c r="D209" s="46">
        <v>44</v>
      </c>
      <c r="E209" s="46">
        <v>8360000</v>
      </c>
      <c r="F209" s="46">
        <v>54</v>
      </c>
      <c r="G209" s="46">
        <v>5130000</v>
      </c>
      <c r="H209" s="46">
        <v>261</v>
      </c>
      <c r="I209" s="46">
        <v>49590000</v>
      </c>
      <c r="J209" s="46">
        <v>235</v>
      </c>
      <c r="K209" s="46">
        <v>22325000</v>
      </c>
      <c r="L209" s="46">
        <v>27</v>
      </c>
      <c r="M209" s="46">
        <v>5130000</v>
      </c>
      <c r="N209" s="46">
        <v>21</v>
      </c>
      <c r="O209" s="46">
        <v>1995000</v>
      </c>
      <c r="P209" s="46">
        <v>83</v>
      </c>
      <c r="Q209" s="46">
        <v>15770000</v>
      </c>
      <c r="R209" s="46">
        <v>6</v>
      </c>
      <c r="S209" s="46">
        <v>570000</v>
      </c>
      <c r="T209" s="46">
        <v>46</v>
      </c>
      <c r="U209" s="46">
        <v>8740000</v>
      </c>
      <c r="V209" s="46">
        <v>12</v>
      </c>
      <c r="W209" s="46">
        <v>1140000</v>
      </c>
      <c r="X209" s="44">
        <f t="shared" si="6"/>
        <v>789</v>
      </c>
      <c r="Y209" s="44">
        <f t="shared" si="7"/>
        <v>118750000</v>
      </c>
    </row>
    <row r="210" spans="1:25" x14ac:dyDescent="0.25">
      <c r="A210" s="45">
        <v>9108</v>
      </c>
      <c r="B210" s="45">
        <v>9207</v>
      </c>
      <c r="C210" s="45" t="s">
        <v>120</v>
      </c>
      <c r="D210" s="46">
        <v>25</v>
      </c>
      <c r="E210" s="46">
        <v>4750000</v>
      </c>
      <c r="F210" s="46">
        <v>29</v>
      </c>
      <c r="G210" s="46">
        <v>2755000</v>
      </c>
      <c r="H210" s="46">
        <v>135</v>
      </c>
      <c r="I210" s="46">
        <v>25650000</v>
      </c>
      <c r="J210" s="46">
        <v>148</v>
      </c>
      <c r="K210" s="46">
        <v>14060000</v>
      </c>
      <c r="L210" s="46">
        <v>53</v>
      </c>
      <c r="M210" s="46">
        <v>10070000</v>
      </c>
      <c r="N210" s="46">
        <v>42</v>
      </c>
      <c r="O210" s="46">
        <v>3990000</v>
      </c>
      <c r="P210" s="46">
        <v>0</v>
      </c>
      <c r="Q210" s="46">
        <v>0</v>
      </c>
      <c r="R210" s="46">
        <v>0</v>
      </c>
      <c r="S210" s="46">
        <v>0</v>
      </c>
      <c r="T210" s="46">
        <v>18</v>
      </c>
      <c r="U210" s="46">
        <v>3420000</v>
      </c>
      <c r="V210" s="46">
        <v>5</v>
      </c>
      <c r="W210" s="46">
        <v>475000</v>
      </c>
      <c r="X210" s="44">
        <f t="shared" si="6"/>
        <v>455</v>
      </c>
      <c r="Y210" s="44">
        <f t="shared" si="7"/>
        <v>65170000</v>
      </c>
    </row>
    <row r="211" spans="1:25" x14ac:dyDescent="0.25">
      <c r="A211" s="45">
        <v>9109</v>
      </c>
      <c r="B211" s="45">
        <v>9211</v>
      </c>
      <c r="C211" s="45" t="s">
        <v>121</v>
      </c>
      <c r="D211" s="46">
        <v>109</v>
      </c>
      <c r="E211" s="46">
        <v>20710000</v>
      </c>
      <c r="F211" s="46">
        <v>14</v>
      </c>
      <c r="G211" s="46">
        <v>1330000</v>
      </c>
      <c r="H211" s="46">
        <v>392</v>
      </c>
      <c r="I211" s="46">
        <v>74480000</v>
      </c>
      <c r="J211" s="46">
        <v>395</v>
      </c>
      <c r="K211" s="46">
        <v>37525000</v>
      </c>
      <c r="L211" s="46">
        <v>117</v>
      </c>
      <c r="M211" s="46">
        <v>22230000</v>
      </c>
      <c r="N211" s="46">
        <v>131</v>
      </c>
      <c r="O211" s="46">
        <v>12445000</v>
      </c>
      <c r="P211" s="46">
        <v>10</v>
      </c>
      <c r="Q211" s="46">
        <v>1900000</v>
      </c>
      <c r="R211" s="46">
        <v>0</v>
      </c>
      <c r="S211" s="46">
        <v>0</v>
      </c>
      <c r="T211" s="46">
        <v>93</v>
      </c>
      <c r="U211" s="46">
        <v>17670000</v>
      </c>
      <c r="V211" s="46">
        <v>17</v>
      </c>
      <c r="W211" s="46">
        <v>1615000</v>
      </c>
      <c r="X211" s="44">
        <f t="shared" si="6"/>
        <v>1278</v>
      </c>
      <c r="Y211" s="44">
        <f t="shared" si="7"/>
        <v>189905000</v>
      </c>
    </row>
    <row r="212" spans="1:25" x14ac:dyDescent="0.25">
      <c r="A212" s="45">
        <v>9110</v>
      </c>
      <c r="B212" s="45">
        <v>9203</v>
      </c>
      <c r="C212" s="45" t="s">
        <v>748</v>
      </c>
      <c r="D212" s="46">
        <v>53</v>
      </c>
      <c r="E212" s="46">
        <v>10070000</v>
      </c>
      <c r="F212" s="46">
        <v>30</v>
      </c>
      <c r="G212" s="46">
        <v>2850000</v>
      </c>
      <c r="H212" s="46">
        <v>204</v>
      </c>
      <c r="I212" s="46">
        <v>38760000</v>
      </c>
      <c r="J212" s="46">
        <v>282</v>
      </c>
      <c r="K212" s="46">
        <v>26790000</v>
      </c>
      <c r="L212" s="46">
        <v>9</v>
      </c>
      <c r="M212" s="46">
        <v>1710000</v>
      </c>
      <c r="N212" s="46">
        <v>12</v>
      </c>
      <c r="O212" s="46">
        <v>1140000</v>
      </c>
      <c r="P212" s="46">
        <v>0</v>
      </c>
      <c r="Q212" s="46">
        <v>0</v>
      </c>
      <c r="R212" s="46">
        <v>0</v>
      </c>
      <c r="S212" s="46">
        <v>0</v>
      </c>
      <c r="T212" s="46">
        <v>40</v>
      </c>
      <c r="U212" s="46">
        <v>7600000</v>
      </c>
      <c r="V212" s="46">
        <v>10</v>
      </c>
      <c r="W212" s="46">
        <v>950000</v>
      </c>
      <c r="X212" s="44">
        <f t="shared" si="6"/>
        <v>640</v>
      </c>
      <c r="Y212" s="44">
        <f t="shared" si="7"/>
        <v>89870000</v>
      </c>
    </row>
    <row r="213" spans="1:25" x14ac:dyDescent="0.25">
      <c r="A213" s="45">
        <v>9111</v>
      </c>
      <c r="B213" s="45">
        <v>9205</v>
      </c>
      <c r="C213" s="45" t="s">
        <v>122</v>
      </c>
      <c r="D213" s="46">
        <v>21</v>
      </c>
      <c r="E213" s="46">
        <v>3990000</v>
      </c>
      <c r="F213" s="46">
        <v>29</v>
      </c>
      <c r="G213" s="46">
        <v>2755000</v>
      </c>
      <c r="H213" s="46">
        <v>262</v>
      </c>
      <c r="I213" s="46">
        <v>49780000</v>
      </c>
      <c r="J213" s="46">
        <v>222</v>
      </c>
      <c r="K213" s="46">
        <v>21090000</v>
      </c>
      <c r="L213" s="46">
        <v>51</v>
      </c>
      <c r="M213" s="46">
        <v>9690000</v>
      </c>
      <c r="N213" s="46">
        <v>40</v>
      </c>
      <c r="O213" s="46">
        <v>3800000</v>
      </c>
      <c r="P213" s="46">
        <v>0</v>
      </c>
      <c r="Q213" s="46">
        <v>0</v>
      </c>
      <c r="R213" s="46">
        <v>0</v>
      </c>
      <c r="S213" s="46">
        <v>0</v>
      </c>
      <c r="T213" s="46">
        <v>13</v>
      </c>
      <c r="U213" s="46">
        <v>2470000</v>
      </c>
      <c r="V213" s="46">
        <v>3</v>
      </c>
      <c r="W213" s="46">
        <v>285000</v>
      </c>
      <c r="X213" s="44">
        <f t="shared" si="6"/>
        <v>641</v>
      </c>
      <c r="Y213" s="44">
        <f t="shared" si="7"/>
        <v>93860000</v>
      </c>
    </row>
    <row r="214" spans="1:25" x14ac:dyDescent="0.25">
      <c r="A214" s="45">
        <v>9201</v>
      </c>
      <c r="B214" s="45">
        <v>9101</v>
      </c>
      <c r="C214" s="45" t="s">
        <v>123</v>
      </c>
      <c r="D214" s="46">
        <v>0</v>
      </c>
      <c r="E214" s="46">
        <v>0</v>
      </c>
      <c r="F214" s="46">
        <v>0</v>
      </c>
      <c r="G214" s="46">
        <v>0</v>
      </c>
      <c r="H214" s="46">
        <v>1361</v>
      </c>
      <c r="I214" s="46">
        <v>258590000</v>
      </c>
      <c r="J214" s="46">
        <v>1190</v>
      </c>
      <c r="K214" s="46">
        <v>113050000</v>
      </c>
      <c r="L214" s="46">
        <v>714</v>
      </c>
      <c r="M214" s="46">
        <v>135660000</v>
      </c>
      <c r="N214" s="46">
        <v>574</v>
      </c>
      <c r="O214" s="46">
        <v>54530000</v>
      </c>
      <c r="P214" s="46">
        <v>24</v>
      </c>
      <c r="Q214" s="46">
        <v>4560000</v>
      </c>
      <c r="R214" s="46">
        <v>1</v>
      </c>
      <c r="S214" s="46">
        <v>95000</v>
      </c>
      <c r="T214" s="46">
        <v>336</v>
      </c>
      <c r="U214" s="46">
        <v>63840000</v>
      </c>
      <c r="V214" s="46">
        <v>20</v>
      </c>
      <c r="W214" s="46">
        <v>1900000</v>
      </c>
      <c r="X214" s="44">
        <f t="shared" si="6"/>
        <v>4220</v>
      </c>
      <c r="Y214" s="44">
        <f t="shared" si="7"/>
        <v>632225000</v>
      </c>
    </row>
    <row r="215" spans="1:25" x14ac:dyDescent="0.25">
      <c r="A215" s="45">
        <v>9202</v>
      </c>
      <c r="B215" s="45">
        <v>9119</v>
      </c>
      <c r="C215" s="45" t="s">
        <v>749</v>
      </c>
      <c r="D215" s="46">
        <v>52</v>
      </c>
      <c r="E215" s="46">
        <v>9880000</v>
      </c>
      <c r="F215" s="46">
        <v>62</v>
      </c>
      <c r="G215" s="46">
        <v>5890000</v>
      </c>
      <c r="H215" s="46">
        <v>192</v>
      </c>
      <c r="I215" s="46">
        <v>36480000</v>
      </c>
      <c r="J215" s="46">
        <v>190</v>
      </c>
      <c r="K215" s="46">
        <v>18050000</v>
      </c>
      <c r="L215" s="46">
        <v>76</v>
      </c>
      <c r="M215" s="46">
        <v>14440000</v>
      </c>
      <c r="N215" s="46">
        <v>101</v>
      </c>
      <c r="O215" s="46">
        <v>9595000</v>
      </c>
      <c r="P215" s="46">
        <v>0</v>
      </c>
      <c r="Q215" s="46">
        <v>0</v>
      </c>
      <c r="R215" s="46">
        <v>0</v>
      </c>
      <c r="S215" s="46">
        <v>0</v>
      </c>
      <c r="T215" s="46">
        <v>50</v>
      </c>
      <c r="U215" s="46">
        <v>9500000</v>
      </c>
      <c r="V215" s="46">
        <v>15</v>
      </c>
      <c r="W215" s="46">
        <v>1425000</v>
      </c>
      <c r="X215" s="44">
        <f t="shared" si="6"/>
        <v>738</v>
      </c>
      <c r="Y215" s="44">
        <f t="shared" si="7"/>
        <v>105260000</v>
      </c>
    </row>
    <row r="216" spans="1:25" x14ac:dyDescent="0.25">
      <c r="A216" s="45">
        <v>9203</v>
      </c>
      <c r="B216" s="45">
        <v>9105</v>
      </c>
      <c r="C216" s="45" t="s">
        <v>124</v>
      </c>
      <c r="D216" s="46">
        <v>53</v>
      </c>
      <c r="E216" s="46">
        <v>10070000</v>
      </c>
      <c r="F216" s="46">
        <v>25</v>
      </c>
      <c r="G216" s="46">
        <v>2375000</v>
      </c>
      <c r="H216" s="46">
        <v>248</v>
      </c>
      <c r="I216" s="46">
        <v>47120000</v>
      </c>
      <c r="J216" s="46">
        <v>181</v>
      </c>
      <c r="K216" s="46">
        <v>17195000</v>
      </c>
      <c r="L216" s="46">
        <v>90</v>
      </c>
      <c r="M216" s="46">
        <v>17100000</v>
      </c>
      <c r="N216" s="46">
        <v>76</v>
      </c>
      <c r="O216" s="46">
        <v>7220000</v>
      </c>
      <c r="P216" s="46">
        <v>0</v>
      </c>
      <c r="Q216" s="46">
        <v>0</v>
      </c>
      <c r="R216" s="46">
        <v>0</v>
      </c>
      <c r="S216" s="46">
        <v>0</v>
      </c>
      <c r="T216" s="46">
        <v>32</v>
      </c>
      <c r="U216" s="46">
        <v>6080000</v>
      </c>
      <c r="V216" s="46">
        <v>12</v>
      </c>
      <c r="W216" s="46">
        <v>1140000</v>
      </c>
      <c r="X216" s="44">
        <f t="shared" si="6"/>
        <v>717</v>
      </c>
      <c r="Y216" s="44">
        <f t="shared" si="7"/>
        <v>108300000</v>
      </c>
    </row>
    <row r="217" spans="1:25" x14ac:dyDescent="0.25">
      <c r="A217" s="45">
        <v>9204</v>
      </c>
      <c r="B217" s="45">
        <v>9103</v>
      </c>
      <c r="C217" s="45" t="s">
        <v>125</v>
      </c>
      <c r="D217" s="46">
        <v>54</v>
      </c>
      <c r="E217" s="46">
        <v>10260000</v>
      </c>
      <c r="F217" s="46">
        <v>36</v>
      </c>
      <c r="G217" s="46">
        <v>3420000</v>
      </c>
      <c r="H217" s="46">
        <v>168</v>
      </c>
      <c r="I217" s="46">
        <v>31920000</v>
      </c>
      <c r="J217" s="46">
        <v>163</v>
      </c>
      <c r="K217" s="46">
        <v>15485000</v>
      </c>
      <c r="L217" s="46">
        <v>75</v>
      </c>
      <c r="M217" s="46">
        <v>14250000</v>
      </c>
      <c r="N217" s="46">
        <v>42</v>
      </c>
      <c r="O217" s="46">
        <v>3990000</v>
      </c>
      <c r="P217" s="46">
        <v>0</v>
      </c>
      <c r="Q217" s="46">
        <v>0</v>
      </c>
      <c r="R217" s="46">
        <v>0</v>
      </c>
      <c r="S217" s="46">
        <v>0</v>
      </c>
      <c r="T217" s="46">
        <v>31</v>
      </c>
      <c r="U217" s="46">
        <v>5890000</v>
      </c>
      <c r="V217" s="46">
        <v>11</v>
      </c>
      <c r="W217" s="46">
        <v>1045000</v>
      </c>
      <c r="X217" s="44">
        <f t="shared" si="6"/>
        <v>580</v>
      </c>
      <c r="Y217" s="44">
        <f t="shared" si="7"/>
        <v>86260000</v>
      </c>
    </row>
    <row r="218" spans="1:25" x14ac:dyDescent="0.25">
      <c r="A218" s="45">
        <v>9205</v>
      </c>
      <c r="B218" s="45">
        <v>9108</v>
      </c>
      <c r="C218" s="45" t="s">
        <v>126</v>
      </c>
      <c r="D218" s="46">
        <v>81</v>
      </c>
      <c r="E218" s="46">
        <v>15390000</v>
      </c>
      <c r="F218" s="46">
        <v>56</v>
      </c>
      <c r="G218" s="46">
        <v>5320000</v>
      </c>
      <c r="H218" s="46">
        <v>467</v>
      </c>
      <c r="I218" s="46">
        <v>88730000</v>
      </c>
      <c r="J218" s="46">
        <v>409</v>
      </c>
      <c r="K218" s="46">
        <v>38855000</v>
      </c>
      <c r="L218" s="46">
        <v>295</v>
      </c>
      <c r="M218" s="46">
        <v>56050000</v>
      </c>
      <c r="N218" s="46">
        <v>232</v>
      </c>
      <c r="O218" s="46">
        <v>22040000</v>
      </c>
      <c r="P218" s="46">
        <v>7</v>
      </c>
      <c r="Q218" s="46">
        <v>1330000</v>
      </c>
      <c r="R218" s="46">
        <v>1</v>
      </c>
      <c r="S218" s="46">
        <v>95000</v>
      </c>
      <c r="T218" s="46">
        <v>60</v>
      </c>
      <c r="U218" s="46">
        <v>11400000</v>
      </c>
      <c r="V218" s="46">
        <v>7</v>
      </c>
      <c r="W218" s="46">
        <v>665000</v>
      </c>
      <c r="X218" s="44">
        <f t="shared" si="6"/>
        <v>1615</v>
      </c>
      <c r="Y218" s="44">
        <f t="shared" si="7"/>
        <v>239875000</v>
      </c>
    </row>
    <row r="219" spans="1:25" x14ac:dyDescent="0.25">
      <c r="A219" s="45">
        <v>9206</v>
      </c>
      <c r="B219" s="45">
        <v>9113</v>
      </c>
      <c r="C219" s="45" t="s">
        <v>127</v>
      </c>
      <c r="D219" s="46">
        <v>17</v>
      </c>
      <c r="E219" s="46">
        <v>3230000</v>
      </c>
      <c r="F219" s="46">
        <v>23</v>
      </c>
      <c r="G219" s="46">
        <v>2185000</v>
      </c>
      <c r="H219" s="46">
        <v>145</v>
      </c>
      <c r="I219" s="46">
        <v>27550000</v>
      </c>
      <c r="J219" s="46">
        <v>112</v>
      </c>
      <c r="K219" s="46">
        <v>10640000</v>
      </c>
      <c r="L219" s="46">
        <v>65</v>
      </c>
      <c r="M219" s="46">
        <v>12350000</v>
      </c>
      <c r="N219" s="46">
        <v>26</v>
      </c>
      <c r="O219" s="46">
        <v>2470000</v>
      </c>
      <c r="P219" s="46">
        <v>0</v>
      </c>
      <c r="Q219" s="46">
        <v>0</v>
      </c>
      <c r="R219" s="46">
        <v>0</v>
      </c>
      <c r="S219" s="46">
        <v>0</v>
      </c>
      <c r="T219" s="46">
        <v>0</v>
      </c>
      <c r="U219" s="46">
        <v>0</v>
      </c>
      <c r="V219" s="46">
        <v>0</v>
      </c>
      <c r="W219" s="46">
        <v>0</v>
      </c>
      <c r="X219" s="44">
        <f t="shared" si="6"/>
        <v>388</v>
      </c>
      <c r="Y219" s="44">
        <f t="shared" si="7"/>
        <v>58425000</v>
      </c>
    </row>
    <row r="220" spans="1:25" x14ac:dyDescent="0.25">
      <c r="A220" s="45">
        <v>9207</v>
      </c>
      <c r="B220" s="45">
        <v>9106</v>
      </c>
      <c r="C220" s="45" t="s">
        <v>128</v>
      </c>
      <c r="D220" s="46">
        <v>52</v>
      </c>
      <c r="E220" s="46">
        <v>9880000</v>
      </c>
      <c r="F220" s="46">
        <v>12</v>
      </c>
      <c r="G220" s="46">
        <v>1140000</v>
      </c>
      <c r="H220" s="46">
        <v>229</v>
      </c>
      <c r="I220" s="46">
        <v>43510000</v>
      </c>
      <c r="J220" s="46">
        <v>220</v>
      </c>
      <c r="K220" s="46">
        <v>20900000</v>
      </c>
      <c r="L220" s="46">
        <v>31</v>
      </c>
      <c r="M220" s="46">
        <v>5890000</v>
      </c>
      <c r="N220" s="46">
        <v>44</v>
      </c>
      <c r="O220" s="46">
        <v>4180000</v>
      </c>
      <c r="P220" s="46">
        <v>0</v>
      </c>
      <c r="Q220" s="46">
        <v>0</v>
      </c>
      <c r="R220" s="46">
        <v>0</v>
      </c>
      <c r="S220" s="46">
        <v>0</v>
      </c>
      <c r="T220" s="46">
        <v>21</v>
      </c>
      <c r="U220" s="46">
        <v>3990000</v>
      </c>
      <c r="V220" s="46">
        <v>6</v>
      </c>
      <c r="W220" s="46">
        <v>570000</v>
      </c>
      <c r="X220" s="44">
        <f t="shared" si="6"/>
        <v>615</v>
      </c>
      <c r="Y220" s="44">
        <f t="shared" si="7"/>
        <v>90060000</v>
      </c>
    </row>
    <row r="221" spans="1:25" x14ac:dyDescent="0.25">
      <c r="A221" s="45">
        <v>9208</v>
      </c>
      <c r="B221" s="45">
        <v>9111</v>
      </c>
      <c r="C221" s="45" t="s">
        <v>129</v>
      </c>
      <c r="D221" s="46">
        <v>0</v>
      </c>
      <c r="E221" s="46">
        <v>0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114</v>
      </c>
      <c r="M221" s="46">
        <v>21660000</v>
      </c>
      <c r="N221" s="46">
        <v>183</v>
      </c>
      <c r="O221" s="46">
        <v>17385000</v>
      </c>
      <c r="P221" s="46">
        <v>10</v>
      </c>
      <c r="Q221" s="46">
        <v>1900000</v>
      </c>
      <c r="R221" s="46">
        <v>0</v>
      </c>
      <c r="S221" s="46">
        <v>0</v>
      </c>
      <c r="T221" s="46">
        <v>0</v>
      </c>
      <c r="U221" s="46">
        <v>0</v>
      </c>
      <c r="V221" s="46">
        <v>0</v>
      </c>
      <c r="W221" s="46">
        <v>0</v>
      </c>
      <c r="X221" s="44">
        <f t="shared" si="6"/>
        <v>307</v>
      </c>
      <c r="Y221" s="44">
        <f t="shared" si="7"/>
        <v>40945000</v>
      </c>
    </row>
    <row r="222" spans="1:25" x14ac:dyDescent="0.25">
      <c r="A222" s="45">
        <v>9209</v>
      </c>
      <c r="B222" s="45">
        <v>9102</v>
      </c>
      <c r="C222" s="45" t="s">
        <v>130</v>
      </c>
      <c r="D222" s="46">
        <v>60</v>
      </c>
      <c r="E222" s="46">
        <v>11400000</v>
      </c>
      <c r="F222" s="46">
        <v>46</v>
      </c>
      <c r="G222" s="46">
        <v>4370000</v>
      </c>
      <c r="H222" s="46">
        <v>0</v>
      </c>
      <c r="I222" s="46">
        <v>0</v>
      </c>
      <c r="J222" s="46">
        <v>0</v>
      </c>
      <c r="K222" s="46">
        <v>0</v>
      </c>
      <c r="L222" s="46">
        <v>97</v>
      </c>
      <c r="M222" s="46">
        <v>18430000</v>
      </c>
      <c r="N222" s="46">
        <v>75</v>
      </c>
      <c r="O222" s="46">
        <v>7125000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46">
        <v>0</v>
      </c>
      <c r="V222" s="46">
        <v>0</v>
      </c>
      <c r="W222" s="46">
        <v>0</v>
      </c>
      <c r="X222" s="44">
        <f t="shared" si="6"/>
        <v>278</v>
      </c>
      <c r="Y222" s="44">
        <f t="shared" si="7"/>
        <v>41325000</v>
      </c>
    </row>
    <row r="223" spans="1:25" x14ac:dyDescent="0.25">
      <c r="A223" s="45">
        <v>9210</v>
      </c>
      <c r="B223" s="45">
        <v>9116</v>
      </c>
      <c r="C223" s="45" t="s">
        <v>750</v>
      </c>
      <c r="D223" s="46">
        <v>42</v>
      </c>
      <c r="E223" s="46">
        <v>7980000</v>
      </c>
      <c r="F223" s="46">
        <v>32</v>
      </c>
      <c r="G223" s="46">
        <v>3040000</v>
      </c>
      <c r="H223" s="46">
        <v>0</v>
      </c>
      <c r="I223" s="46">
        <v>0</v>
      </c>
      <c r="J223" s="46">
        <v>0</v>
      </c>
      <c r="K223" s="46">
        <v>0</v>
      </c>
      <c r="L223" s="46">
        <v>60</v>
      </c>
      <c r="M223" s="46">
        <v>11400000</v>
      </c>
      <c r="N223" s="46">
        <v>48</v>
      </c>
      <c r="O223" s="46">
        <v>4560000</v>
      </c>
      <c r="P223" s="46">
        <v>0</v>
      </c>
      <c r="Q223" s="46">
        <v>0</v>
      </c>
      <c r="R223" s="46">
        <v>0</v>
      </c>
      <c r="S223" s="46">
        <v>0</v>
      </c>
      <c r="T223" s="46">
        <v>0</v>
      </c>
      <c r="U223" s="46">
        <v>0</v>
      </c>
      <c r="V223" s="46">
        <v>0</v>
      </c>
      <c r="W223" s="46">
        <v>0</v>
      </c>
      <c r="X223" s="44">
        <f t="shared" si="6"/>
        <v>182</v>
      </c>
      <c r="Y223" s="44">
        <f t="shared" si="7"/>
        <v>26980000</v>
      </c>
    </row>
    <row r="224" spans="1:25" x14ac:dyDescent="0.25">
      <c r="A224" s="45">
        <v>9211</v>
      </c>
      <c r="B224" s="45">
        <v>9114</v>
      </c>
      <c r="C224" s="45" t="s">
        <v>751</v>
      </c>
      <c r="D224" s="46">
        <v>47</v>
      </c>
      <c r="E224" s="46">
        <v>8930000</v>
      </c>
      <c r="F224" s="46">
        <v>37</v>
      </c>
      <c r="G224" s="46">
        <v>3515000</v>
      </c>
      <c r="H224" s="46">
        <v>225</v>
      </c>
      <c r="I224" s="46">
        <v>42750000</v>
      </c>
      <c r="J224" s="46">
        <v>238</v>
      </c>
      <c r="K224" s="46">
        <v>22610000</v>
      </c>
      <c r="L224" s="46">
        <v>106</v>
      </c>
      <c r="M224" s="46">
        <v>20140000</v>
      </c>
      <c r="N224" s="46">
        <v>112</v>
      </c>
      <c r="O224" s="46">
        <v>10640000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46">
        <v>0</v>
      </c>
      <c r="V224" s="46">
        <v>0</v>
      </c>
      <c r="W224" s="46">
        <v>0</v>
      </c>
      <c r="X224" s="44">
        <f t="shared" si="6"/>
        <v>765</v>
      </c>
      <c r="Y224" s="44">
        <f t="shared" si="7"/>
        <v>108585000</v>
      </c>
    </row>
    <row r="225" spans="1:25" x14ac:dyDescent="0.25">
      <c r="A225" s="45">
        <v>9212</v>
      </c>
      <c r="B225" s="45">
        <v>9107</v>
      </c>
      <c r="C225" s="45" t="s">
        <v>131</v>
      </c>
      <c r="D225" s="46">
        <v>53</v>
      </c>
      <c r="E225" s="46">
        <v>10070000</v>
      </c>
      <c r="F225" s="46">
        <v>21</v>
      </c>
      <c r="G225" s="46">
        <v>1995000</v>
      </c>
      <c r="H225" s="46">
        <v>236</v>
      </c>
      <c r="I225" s="46">
        <v>44840000</v>
      </c>
      <c r="J225" s="46">
        <v>202</v>
      </c>
      <c r="K225" s="46">
        <v>19190000</v>
      </c>
      <c r="L225" s="46">
        <v>70</v>
      </c>
      <c r="M225" s="46">
        <v>13300000</v>
      </c>
      <c r="N225" s="46">
        <v>40</v>
      </c>
      <c r="O225" s="46">
        <v>3800000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46">
        <v>0</v>
      </c>
      <c r="V225" s="46">
        <v>0</v>
      </c>
      <c r="W225" s="46">
        <v>0</v>
      </c>
      <c r="X225" s="44">
        <f t="shared" si="6"/>
        <v>622</v>
      </c>
      <c r="Y225" s="44">
        <f t="shared" si="7"/>
        <v>93195000</v>
      </c>
    </row>
    <row r="226" spans="1:25" x14ac:dyDescent="0.25">
      <c r="A226" s="45">
        <v>9213</v>
      </c>
      <c r="B226" s="45">
        <v>9118</v>
      </c>
      <c r="C226" s="45" t="s">
        <v>752</v>
      </c>
      <c r="D226" s="46">
        <v>0</v>
      </c>
      <c r="E226" s="46">
        <v>0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27</v>
      </c>
      <c r="M226" s="46">
        <v>5130000</v>
      </c>
      <c r="N226" s="46">
        <v>31</v>
      </c>
      <c r="O226" s="46">
        <v>2945000</v>
      </c>
      <c r="P226" s="46">
        <v>0</v>
      </c>
      <c r="Q226" s="46">
        <v>0</v>
      </c>
      <c r="R226" s="46">
        <v>0</v>
      </c>
      <c r="S226" s="46">
        <v>0</v>
      </c>
      <c r="T226" s="46">
        <v>0</v>
      </c>
      <c r="U226" s="46">
        <v>0</v>
      </c>
      <c r="V226" s="46">
        <v>0</v>
      </c>
      <c r="W226" s="46">
        <v>0</v>
      </c>
      <c r="X226" s="44">
        <f t="shared" si="6"/>
        <v>58</v>
      </c>
      <c r="Y226" s="44">
        <f t="shared" si="7"/>
        <v>8075000</v>
      </c>
    </row>
    <row r="227" spans="1:25" x14ac:dyDescent="0.25">
      <c r="A227" s="45">
        <v>9214</v>
      </c>
      <c r="B227" s="45">
        <v>9109</v>
      </c>
      <c r="C227" s="45" t="s">
        <v>132</v>
      </c>
      <c r="D227" s="46">
        <v>62</v>
      </c>
      <c r="E227" s="46">
        <v>11780000</v>
      </c>
      <c r="F227" s="46">
        <v>40</v>
      </c>
      <c r="G227" s="46">
        <v>3800000</v>
      </c>
      <c r="H227" s="46">
        <v>264</v>
      </c>
      <c r="I227" s="46">
        <v>50160000</v>
      </c>
      <c r="J227" s="46">
        <v>275</v>
      </c>
      <c r="K227" s="46">
        <v>26125000</v>
      </c>
      <c r="L227" s="46">
        <v>87</v>
      </c>
      <c r="M227" s="46">
        <v>16530000</v>
      </c>
      <c r="N227" s="46">
        <v>34</v>
      </c>
      <c r="O227" s="46">
        <v>3230000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46">
        <v>0</v>
      </c>
      <c r="V227" s="46">
        <v>0</v>
      </c>
      <c r="W227" s="46">
        <v>0</v>
      </c>
      <c r="X227" s="44">
        <f t="shared" si="6"/>
        <v>762</v>
      </c>
      <c r="Y227" s="44">
        <f t="shared" si="7"/>
        <v>111625000</v>
      </c>
    </row>
    <row r="228" spans="1:25" x14ac:dyDescent="0.25">
      <c r="A228" s="45">
        <v>9215</v>
      </c>
      <c r="B228" s="45">
        <v>9120</v>
      </c>
      <c r="C228" s="45" t="s">
        <v>133</v>
      </c>
      <c r="D228" s="46">
        <v>0</v>
      </c>
      <c r="E228" s="46">
        <v>0</v>
      </c>
      <c r="F228" s="46">
        <v>0</v>
      </c>
      <c r="G228" s="46">
        <v>0</v>
      </c>
      <c r="H228" s="46">
        <v>343</v>
      </c>
      <c r="I228" s="46">
        <v>65170000</v>
      </c>
      <c r="J228" s="46">
        <v>403</v>
      </c>
      <c r="K228" s="46">
        <v>38285000</v>
      </c>
      <c r="L228" s="46">
        <v>300</v>
      </c>
      <c r="M228" s="46">
        <v>57000000</v>
      </c>
      <c r="N228" s="46">
        <v>230</v>
      </c>
      <c r="O228" s="46">
        <v>21850000</v>
      </c>
      <c r="P228" s="46">
        <v>0</v>
      </c>
      <c r="Q228" s="46">
        <v>0</v>
      </c>
      <c r="R228" s="46">
        <v>0</v>
      </c>
      <c r="S228" s="46">
        <v>0</v>
      </c>
      <c r="T228" s="46">
        <v>140</v>
      </c>
      <c r="U228" s="46">
        <v>26600000</v>
      </c>
      <c r="V228" s="46">
        <v>52</v>
      </c>
      <c r="W228" s="46">
        <v>4940000</v>
      </c>
      <c r="X228" s="44">
        <f t="shared" si="6"/>
        <v>1468</v>
      </c>
      <c r="Y228" s="44">
        <f t="shared" si="7"/>
        <v>213845000</v>
      </c>
    </row>
    <row r="229" spans="1:25" x14ac:dyDescent="0.25">
      <c r="A229" s="45">
        <v>9216</v>
      </c>
      <c r="B229" s="45">
        <v>9115</v>
      </c>
      <c r="C229" s="45" t="s">
        <v>753</v>
      </c>
      <c r="D229" s="46">
        <v>86</v>
      </c>
      <c r="E229" s="46">
        <v>16340000</v>
      </c>
      <c r="F229" s="46">
        <v>75</v>
      </c>
      <c r="G229" s="46">
        <v>7125000</v>
      </c>
      <c r="H229" s="46">
        <v>290</v>
      </c>
      <c r="I229" s="46">
        <v>55100000</v>
      </c>
      <c r="J229" s="46">
        <v>290</v>
      </c>
      <c r="K229" s="46">
        <v>27550000</v>
      </c>
      <c r="L229" s="46">
        <v>95</v>
      </c>
      <c r="M229" s="46">
        <v>18050000</v>
      </c>
      <c r="N229" s="46">
        <v>98</v>
      </c>
      <c r="O229" s="46">
        <v>9310000</v>
      </c>
      <c r="P229" s="46">
        <v>0</v>
      </c>
      <c r="Q229" s="46">
        <v>0</v>
      </c>
      <c r="R229" s="46">
        <v>0</v>
      </c>
      <c r="S229" s="46">
        <v>0</v>
      </c>
      <c r="T229" s="46">
        <v>32</v>
      </c>
      <c r="U229" s="46">
        <v>6080000</v>
      </c>
      <c r="V229" s="46">
        <v>9</v>
      </c>
      <c r="W229" s="46">
        <v>855000</v>
      </c>
      <c r="X229" s="44">
        <f t="shared" si="6"/>
        <v>975</v>
      </c>
      <c r="Y229" s="44">
        <f t="shared" si="7"/>
        <v>140410000</v>
      </c>
    </row>
    <row r="230" spans="1:25" x14ac:dyDescent="0.25">
      <c r="A230" s="45">
        <v>9217</v>
      </c>
      <c r="B230" s="45">
        <v>9110</v>
      </c>
      <c r="C230" s="45" t="s">
        <v>134</v>
      </c>
      <c r="D230" s="46">
        <v>24</v>
      </c>
      <c r="E230" s="46">
        <v>4560000</v>
      </c>
      <c r="F230" s="46">
        <v>9</v>
      </c>
      <c r="G230" s="46">
        <v>855000</v>
      </c>
      <c r="H230" s="46">
        <v>51</v>
      </c>
      <c r="I230" s="46">
        <v>9690000</v>
      </c>
      <c r="J230" s="46">
        <v>57</v>
      </c>
      <c r="K230" s="46">
        <v>5415000</v>
      </c>
      <c r="L230" s="46">
        <v>46</v>
      </c>
      <c r="M230" s="46">
        <v>8740000</v>
      </c>
      <c r="N230" s="46">
        <v>30</v>
      </c>
      <c r="O230" s="46">
        <v>2850000</v>
      </c>
      <c r="P230" s="46">
        <v>0</v>
      </c>
      <c r="Q230" s="46">
        <v>0</v>
      </c>
      <c r="R230" s="46">
        <v>0</v>
      </c>
      <c r="S230" s="46">
        <v>0</v>
      </c>
      <c r="T230" s="46">
        <v>0</v>
      </c>
      <c r="U230" s="46">
        <v>0</v>
      </c>
      <c r="V230" s="46">
        <v>0</v>
      </c>
      <c r="W230" s="46">
        <v>0</v>
      </c>
      <c r="X230" s="44">
        <f t="shared" si="6"/>
        <v>217</v>
      </c>
      <c r="Y230" s="44">
        <f t="shared" si="7"/>
        <v>32110000</v>
      </c>
    </row>
    <row r="231" spans="1:25" x14ac:dyDescent="0.25">
      <c r="A231" s="45">
        <v>9218</v>
      </c>
      <c r="B231" s="45">
        <v>9104</v>
      </c>
      <c r="C231" s="45" t="s">
        <v>135</v>
      </c>
      <c r="D231" s="46">
        <v>16</v>
      </c>
      <c r="E231" s="46">
        <v>3040000</v>
      </c>
      <c r="F231" s="46">
        <v>25</v>
      </c>
      <c r="G231" s="46">
        <v>2375000</v>
      </c>
      <c r="H231" s="46">
        <v>113</v>
      </c>
      <c r="I231" s="46">
        <v>21470000</v>
      </c>
      <c r="J231" s="46">
        <v>99</v>
      </c>
      <c r="K231" s="46">
        <v>9405000</v>
      </c>
      <c r="L231" s="46">
        <v>64</v>
      </c>
      <c r="M231" s="46">
        <v>12160000</v>
      </c>
      <c r="N231" s="46">
        <v>34</v>
      </c>
      <c r="O231" s="46">
        <v>3230000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46">
        <v>0</v>
      </c>
      <c r="V231" s="46">
        <v>0</v>
      </c>
      <c r="W231" s="46">
        <v>0</v>
      </c>
      <c r="X231" s="44">
        <f t="shared" si="6"/>
        <v>351</v>
      </c>
      <c r="Y231" s="44">
        <f t="shared" si="7"/>
        <v>51680000</v>
      </c>
    </row>
    <row r="232" spans="1:25" x14ac:dyDescent="0.25">
      <c r="A232" s="45">
        <v>9219</v>
      </c>
      <c r="B232" s="45">
        <v>9117</v>
      </c>
      <c r="C232" s="45" t="s">
        <v>136</v>
      </c>
      <c r="D232" s="46">
        <v>0</v>
      </c>
      <c r="E232" s="46">
        <v>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93</v>
      </c>
      <c r="M232" s="46">
        <v>17670000</v>
      </c>
      <c r="N232" s="46">
        <v>67</v>
      </c>
      <c r="O232" s="46">
        <v>6365000</v>
      </c>
      <c r="P232" s="46">
        <v>0</v>
      </c>
      <c r="Q232" s="46">
        <v>0</v>
      </c>
      <c r="R232" s="46">
        <v>0</v>
      </c>
      <c r="S232" s="46">
        <v>0</v>
      </c>
      <c r="T232" s="46">
        <v>0</v>
      </c>
      <c r="U232" s="46">
        <v>0</v>
      </c>
      <c r="V232" s="46">
        <v>0</v>
      </c>
      <c r="W232" s="46">
        <v>0</v>
      </c>
      <c r="X232" s="44">
        <f t="shared" si="6"/>
        <v>160</v>
      </c>
      <c r="Y232" s="44">
        <f t="shared" si="7"/>
        <v>24035000</v>
      </c>
    </row>
    <row r="233" spans="1:25" x14ac:dyDescent="0.25">
      <c r="A233" s="45">
        <v>9220</v>
      </c>
      <c r="B233" s="45">
        <v>9112</v>
      </c>
      <c r="C233" s="45" t="s">
        <v>137</v>
      </c>
      <c r="D233" s="46">
        <v>100</v>
      </c>
      <c r="E233" s="46">
        <v>19000000</v>
      </c>
      <c r="F233" s="46">
        <v>69</v>
      </c>
      <c r="G233" s="46">
        <v>6555000</v>
      </c>
      <c r="H233" s="46">
        <v>213</v>
      </c>
      <c r="I233" s="46">
        <v>40470000</v>
      </c>
      <c r="J233" s="46">
        <v>223</v>
      </c>
      <c r="K233" s="46">
        <v>21185000</v>
      </c>
      <c r="L233" s="46">
        <v>299</v>
      </c>
      <c r="M233" s="46">
        <v>56810000</v>
      </c>
      <c r="N233" s="46">
        <v>295</v>
      </c>
      <c r="O233" s="46">
        <v>28025000</v>
      </c>
      <c r="P233" s="46">
        <v>9</v>
      </c>
      <c r="Q233" s="46">
        <v>1710000</v>
      </c>
      <c r="R233" s="46">
        <v>0</v>
      </c>
      <c r="S233" s="46">
        <v>0</v>
      </c>
      <c r="T233" s="46">
        <v>184</v>
      </c>
      <c r="U233" s="46">
        <v>34960000</v>
      </c>
      <c r="V233" s="46">
        <v>56</v>
      </c>
      <c r="W233" s="46">
        <v>5320000</v>
      </c>
      <c r="X233" s="44">
        <f t="shared" si="6"/>
        <v>1448</v>
      </c>
      <c r="Y233" s="44">
        <f t="shared" si="7"/>
        <v>214035000</v>
      </c>
    </row>
    <row r="234" spans="1:25" x14ac:dyDescent="0.25">
      <c r="A234" s="45">
        <v>9221</v>
      </c>
      <c r="B234" s="45">
        <v>9121</v>
      </c>
      <c r="C234" s="45" t="s">
        <v>138</v>
      </c>
      <c r="D234" s="46">
        <v>0</v>
      </c>
      <c r="E234" s="46">
        <v>0</v>
      </c>
      <c r="F234" s="46">
        <v>0</v>
      </c>
      <c r="G234" s="46">
        <v>0</v>
      </c>
      <c r="H234" s="46">
        <v>96</v>
      </c>
      <c r="I234" s="46">
        <v>18240000</v>
      </c>
      <c r="J234" s="46">
        <v>79</v>
      </c>
      <c r="K234" s="46">
        <v>7505000</v>
      </c>
      <c r="L234" s="46">
        <v>56</v>
      </c>
      <c r="M234" s="46">
        <v>10640000</v>
      </c>
      <c r="N234" s="46">
        <v>42</v>
      </c>
      <c r="O234" s="46">
        <v>3990000</v>
      </c>
      <c r="P234" s="46">
        <v>4</v>
      </c>
      <c r="Q234" s="46">
        <v>760000</v>
      </c>
      <c r="R234" s="46">
        <v>0</v>
      </c>
      <c r="S234" s="46">
        <v>0</v>
      </c>
      <c r="T234" s="46">
        <v>32</v>
      </c>
      <c r="U234" s="46">
        <v>6080000</v>
      </c>
      <c r="V234" s="46">
        <v>11</v>
      </c>
      <c r="W234" s="46">
        <v>1045000</v>
      </c>
      <c r="X234" s="44">
        <f t="shared" si="6"/>
        <v>320</v>
      </c>
      <c r="Y234" s="44">
        <f t="shared" si="7"/>
        <v>48260000</v>
      </c>
    </row>
    <row r="235" spans="1:25" x14ac:dyDescent="0.25">
      <c r="A235" s="45">
        <v>10101</v>
      </c>
      <c r="B235" s="45">
        <v>14101</v>
      </c>
      <c r="C235" s="45" t="s">
        <v>139</v>
      </c>
      <c r="D235" s="46">
        <v>0</v>
      </c>
      <c r="E235" s="46">
        <v>0</v>
      </c>
      <c r="F235" s="46">
        <v>0</v>
      </c>
      <c r="G235" s="46">
        <v>0</v>
      </c>
      <c r="H235" s="46">
        <v>1375</v>
      </c>
      <c r="I235" s="46">
        <v>261250000</v>
      </c>
      <c r="J235" s="46">
        <v>1321</v>
      </c>
      <c r="K235" s="46">
        <v>125495000</v>
      </c>
      <c r="L235" s="46">
        <v>371</v>
      </c>
      <c r="M235" s="46">
        <v>70490000</v>
      </c>
      <c r="N235" s="46">
        <v>426</v>
      </c>
      <c r="O235" s="46">
        <v>40470000</v>
      </c>
      <c r="P235" s="46">
        <v>0</v>
      </c>
      <c r="Q235" s="46">
        <v>0</v>
      </c>
      <c r="R235" s="46">
        <v>0</v>
      </c>
      <c r="S235" s="46">
        <v>0</v>
      </c>
      <c r="T235" s="46">
        <v>250</v>
      </c>
      <c r="U235" s="46">
        <v>47500000</v>
      </c>
      <c r="V235" s="46">
        <v>16</v>
      </c>
      <c r="W235" s="46">
        <v>1520000</v>
      </c>
      <c r="X235" s="44">
        <f t="shared" si="6"/>
        <v>3759</v>
      </c>
      <c r="Y235" s="44">
        <f t="shared" si="7"/>
        <v>546725000</v>
      </c>
    </row>
    <row r="236" spans="1:25" x14ac:dyDescent="0.25">
      <c r="A236" s="45">
        <v>10102</v>
      </c>
      <c r="B236" s="45">
        <v>14106</v>
      </c>
      <c r="C236" s="45" t="s">
        <v>754</v>
      </c>
      <c r="D236" s="46">
        <v>53</v>
      </c>
      <c r="E236" s="46">
        <v>10070000</v>
      </c>
      <c r="F236" s="46">
        <v>41</v>
      </c>
      <c r="G236" s="46">
        <v>3895000</v>
      </c>
      <c r="H236" s="46">
        <v>169</v>
      </c>
      <c r="I236" s="46">
        <v>32110000</v>
      </c>
      <c r="J236" s="46">
        <v>144</v>
      </c>
      <c r="K236" s="46">
        <v>13680000</v>
      </c>
      <c r="L236" s="46">
        <v>103</v>
      </c>
      <c r="M236" s="46">
        <v>19570000</v>
      </c>
      <c r="N236" s="46">
        <v>102</v>
      </c>
      <c r="O236" s="46">
        <v>9690000</v>
      </c>
      <c r="P236" s="46">
        <v>0</v>
      </c>
      <c r="Q236" s="46">
        <v>0</v>
      </c>
      <c r="R236" s="46">
        <v>0</v>
      </c>
      <c r="S236" s="46">
        <v>0</v>
      </c>
      <c r="T236" s="46">
        <v>37</v>
      </c>
      <c r="U236" s="46">
        <v>7030000</v>
      </c>
      <c r="V236" s="46">
        <v>9</v>
      </c>
      <c r="W236" s="46">
        <v>855000</v>
      </c>
      <c r="X236" s="44">
        <f t="shared" si="6"/>
        <v>658</v>
      </c>
      <c r="Y236" s="44">
        <f t="shared" si="7"/>
        <v>96900000</v>
      </c>
    </row>
    <row r="237" spans="1:25" x14ac:dyDescent="0.25">
      <c r="A237" s="45">
        <v>10103</v>
      </c>
      <c r="B237" s="45">
        <v>14103</v>
      </c>
      <c r="C237" s="45" t="s">
        <v>140</v>
      </c>
      <c r="D237" s="46">
        <v>39</v>
      </c>
      <c r="E237" s="46">
        <v>7410000</v>
      </c>
      <c r="F237" s="46">
        <v>38</v>
      </c>
      <c r="G237" s="46">
        <v>3610000</v>
      </c>
      <c r="H237" s="46">
        <v>139</v>
      </c>
      <c r="I237" s="46">
        <v>26410000</v>
      </c>
      <c r="J237" s="46">
        <v>140</v>
      </c>
      <c r="K237" s="46">
        <v>13300000</v>
      </c>
      <c r="L237" s="46">
        <v>41</v>
      </c>
      <c r="M237" s="46">
        <v>7790000</v>
      </c>
      <c r="N237" s="46">
        <v>40</v>
      </c>
      <c r="O237" s="46">
        <v>3800000</v>
      </c>
      <c r="P237" s="46">
        <v>0</v>
      </c>
      <c r="Q237" s="46">
        <v>0</v>
      </c>
      <c r="R237" s="46">
        <v>0</v>
      </c>
      <c r="S237" s="46">
        <v>0</v>
      </c>
      <c r="T237" s="46">
        <v>0</v>
      </c>
      <c r="U237" s="46">
        <v>0</v>
      </c>
      <c r="V237" s="46">
        <v>0</v>
      </c>
      <c r="W237" s="46">
        <v>0</v>
      </c>
      <c r="X237" s="44">
        <f t="shared" si="6"/>
        <v>437</v>
      </c>
      <c r="Y237" s="44">
        <f t="shared" si="7"/>
        <v>62320000</v>
      </c>
    </row>
    <row r="238" spans="1:25" x14ac:dyDescent="0.25">
      <c r="A238" s="45">
        <v>10104</v>
      </c>
      <c r="B238" s="45">
        <v>14104</v>
      </c>
      <c r="C238" s="45" t="s">
        <v>141</v>
      </c>
      <c r="D238" s="46">
        <v>0</v>
      </c>
      <c r="E238" s="46">
        <v>0</v>
      </c>
      <c r="F238" s="46">
        <v>0</v>
      </c>
      <c r="G238" s="46">
        <v>0</v>
      </c>
      <c r="H238" s="46">
        <v>218</v>
      </c>
      <c r="I238" s="46">
        <v>41420000</v>
      </c>
      <c r="J238" s="46">
        <v>280</v>
      </c>
      <c r="K238" s="46">
        <v>26600000</v>
      </c>
      <c r="L238" s="46">
        <v>93</v>
      </c>
      <c r="M238" s="46">
        <v>17670000</v>
      </c>
      <c r="N238" s="46">
        <v>86</v>
      </c>
      <c r="O238" s="46">
        <v>8170000</v>
      </c>
      <c r="P238" s="46">
        <v>0</v>
      </c>
      <c r="Q238" s="46">
        <v>0</v>
      </c>
      <c r="R238" s="46">
        <v>0</v>
      </c>
      <c r="S238" s="46">
        <v>0</v>
      </c>
      <c r="T238" s="46">
        <v>0</v>
      </c>
      <c r="U238" s="46">
        <v>0</v>
      </c>
      <c r="V238" s="46">
        <v>0</v>
      </c>
      <c r="W238" s="46">
        <v>0</v>
      </c>
      <c r="X238" s="44">
        <f t="shared" si="6"/>
        <v>677</v>
      </c>
      <c r="Y238" s="44">
        <f t="shared" si="7"/>
        <v>93860000</v>
      </c>
    </row>
    <row r="239" spans="1:25" x14ac:dyDescent="0.25">
      <c r="A239" s="45">
        <v>10105</v>
      </c>
      <c r="B239" s="45">
        <v>14202</v>
      </c>
      <c r="C239" s="45" t="s">
        <v>142</v>
      </c>
      <c r="D239" s="46">
        <v>0</v>
      </c>
      <c r="E239" s="46">
        <v>0</v>
      </c>
      <c r="F239" s="46">
        <v>0</v>
      </c>
      <c r="G239" s="46">
        <v>0</v>
      </c>
      <c r="H239" s="46">
        <v>185</v>
      </c>
      <c r="I239" s="46">
        <v>35150000</v>
      </c>
      <c r="J239" s="46">
        <v>175</v>
      </c>
      <c r="K239" s="46">
        <v>16625000</v>
      </c>
      <c r="L239" s="46">
        <v>83</v>
      </c>
      <c r="M239" s="46">
        <v>15770000</v>
      </c>
      <c r="N239" s="46">
        <v>67</v>
      </c>
      <c r="O239" s="46">
        <v>6365000</v>
      </c>
      <c r="P239" s="46">
        <v>0</v>
      </c>
      <c r="Q239" s="46">
        <v>0</v>
      </c>
      <c r="R239" s="46">
        <v>0</v>
      </c>
      <c r="S239" s="46">
        <v>0</v>
      </c>
      <c r="T239" s="46">
        <v>22</v>
      </c>
      <c r="U239" s="46">
        <v>4180000</v>
      </c>
      <c r="V239" s="46">
        <v>3</v>
      </c>
      <c r="W239" s="46">
        <v>285000</v>
      </c>
      <c r="X239" s="44">
        <f t="shared" si="6"/>
        <v>535</v>
      </c>
      <c r="Y239" s="44">
        <f t="shared" si="7"/>
        <v>78375000</v>
      </c>
    </row>
    <row r="240" spans="1:25" x14ac:dyDescent="0.25">
      <c r="A240" s="45">
        <v>10106</v>
      </c>
      <c r="B240" s="45">
        <v>14102</v>
      </c>
      <c r="C240" s="45" t="s">
        <v>143</v>
      </c>
      <c r="D240" s="46">
        <v>10</v>
      </c>
      <c r="E240" s="46">
        <v>1900000</v>
      </c>
      <c r="F240" s="46">
        <v>20</v>
      </c>
      <c r="G240" s="46">
        <v>1900000</v>
      </c>
      <c r="H240" s="46">
        <v>98</v>
      </c>
      <c r="I240" s="46">
        <v>18620000</v>
      </c>
      <c r="J240" s="46">
        <v>85</v>
      </c>
      <c r="K240" s="46">
        <v>8075000</v>
      </c>
      <c r="L240" s="46">
        <v>10</v>
      </c>
      <c r="M240" s="46">
        <v>1900000</v>
      </c>
      <c r="N240" s="46">
        <v>7</v>
      </c>
      <c r="O240" s="46">
        <v>665000</v>
      </c>
      <c r="P240" s="46">
        <v>0</v>
      </c>
      <c r="Q240" s="46">
        <v>0</v>
      </c>
      <c r="R240" s="46">
        <v>0</v>
      </c>
      <c r="S240" s="46">
        <v>0</v>
      </c>
      <c r="T240" s="46">
        <v>9</v>
      </c>
      <c r="U240" s="46">
        <v>1710000</v>
      </c>
      <c r="V240" s="46">
        <v>2</v>
      </c>
      <c r="W240" s="46">
        <v>190000</v>
      </c>
      <c r="X240" s="44">
        <f t="shared" si="6"/>
        <v>241</v>
      </c>
      <c r="Y240" s="44">
        <f t="shared" si="7"/>
        <v>34960000</v>
      </c>
    </row>
    <row r="241" spans="1:25" x14ac:dyDescent="0.25">
      <c r="A241" s="45">
        <v>10107</v>
      </c>
      <c r="B241" s="45">
        <v>14105</v>
      </c>
      <c r="C241" s="45" t="s">
        <v>755</v>
      </c>
      <c r="D241" s="46">
        <v>0</v>
      </c>
      <c r="E241" s="46">
        <v>0</v>
      </c>
      <c r="F241" s="46">
        <v>0</v>
      </c>
      <c r="G241" s="46">
        <v>0</v>
      </c>
      <c r="H241" s="46">
        <v>53</v>
      </c>
      <c r="I241" s="46">
        <v>10070000</v>
      </c>
      <c r="J241" s="46">
        <v>83</v>
      </c>
      <c r="K241" s="46">
        <v>7885000</v>
      </c>
      <c r="L241" s="46">
        <v>60</v>
      </c>
      <c r="M241" s="46">
        <v>11400000</v>
      </c>
      <c r="N241" s="46">
        <v>38</v>
      </c>
      <c r="O241" s="46">
        <v>3610000</v>
      </c>
      <c r="P241" s="46">
        <v>0</v>
      </c>
      <c r="Q241" s="46">
        <v>0</v>
      </c>
      <c r="R241" s="46">
        <v>0</v>
      </c>
      <c r="S241" s="46">
        <v>0</v>
      </c>
      <c r="T241" s="46">
        <v>11</v>
      </c>
      <c r="U241" s="46">
        <v>2090000</v>
      </c>
      <c r="V241" s="46">
        <v>4</v>
      </c>
      <c r="W241" s="46">
        <v>380000</v>
      </c>
      <c r="X241" s="44">
        <f t="shared" si="6"/>
        <v>249</v>
      </c>
      <c r="Y241" s="44">
        <f t="shared" si="7"/>
        <v>35435000</v>
      </c>
    </row>
    <row r="242" spans="1:25" x14ac:dyDescent="0.25">
      <c r="A242" s="45">
        <v>10108</v>
      </c>
      <c r="B242" s="45">
        <v>14108</v>
      </c>
      <c r="C242" s="45" t="s">
        <v>144</v>
      </c>
      <c r="D242" s="46">
        <v>81</v>
      </c>
      <c r="E242" s="46">
        <v>15390000</v>
      </c>
      <c r="F242" s="46">
        <v>80</v>
      </c>
      <c r="G242" s="46">
        <v>7600000</v>
      </c>
      <c r="H242" s="46">
        <v>282</v>
      </c>
      <c r="I242" s="46">
        <v>53580000</v>
      </c>
      <c r="J242" s="46">
        <v>398</v>
      </c>
      <c r="K242" s="46">
        <v>37810000</v>
      </c>
      <c r="L242" s="46">
        <v>302</v>
      </c>
      <c r="M242" s="46">
        <v>57380000</v>
      </c>
      <c r="N242" s="46">
        <v>209</v>
      </c>
      <c r="O242" s="46">
        <v>19855000</v>
      </c>
      <c r="P242" s="46">
        <v>0</v>
      </c>
      <c r="Q242" s="46">
        <v>0</v>
      </c>
      <c r="R242" s="46">
        <v>0</v>
      </c>
      <c r="S242" s="46">
        <v>0</v>
      </c>
      <c r="T242" s="46">
        <v>71</v>
      </c>
      <c r="U242" s="46">
        <v>13490000</v>
      </c>
      <c r="V242" s="46">
        <v>22</v>
      </c>
      <c r="W242" s="46">
        <v>2090000</v>
      </c>
      <c r="X242" s="44">
        <f t="shared" si="6"/>
        <v>1445</v>
      </c>
      <c r="Y242" s="44">
        <f t="shared" si="7"/>
        <v>207195000</v>
      </c>
    </row>
    <row r="243" spans="1:25" x14ac:dyDescent="0.25">
      <c r="A243" s="45">
        <v>10109</v>
      </c>
      <c r="B243" s="45">
        <v>14201</v>
      </c>
      <c r="C243" s="45" t="s">
        <v>756</v>
      </c>
      <c r="D243" s="46">
        <v>0</v>
      </c>
      <c r="E243" s="46">
        <v>0</v>
      </c>
      <c r="F243" s="46">
        <v>0</v>
      </c>
      <c r="G243" s="46">
        <v>0</v>
      </c>
      <c r="H243" s="46">
        <v>500</v>
      </c>
      <c r="I243" s="46">
        <v>95000000</v>
      </c>
      <c r="J243" s="46">
        <v>405</v>
      </c>
      <c r="K243" s="46">
        <v>38475000</v>
      </c>
      <c r="L243" s="46">
        <v>169</v>
      </c>
      <c r="M243" s="46">
        <v>32110000</v>
      </c>
      <c r="N243" s="46">
        <v>145</v>
      </c>
      <c r="O243" s="46">
        <v>13775000</v>
      </c>
      <c r="P243" s="46">
        <v>0</v>
      </c>
      <c r="Q243" s="46">
        <v>0</v>
      </c>
      <c r="R243" s="46">
        <v>0</v>
      </c>
      <c r="S243" s="46">
        <v>0</v>
      </c>
      <c r="T243" s="46">
        <v>61</v>
      </c>
      <c r="U243" s="46">
        <v>11590000</v>
      </c>
      <c r="V243" s="46">
        <v>22</v>
      </c>
      <c r="W243" s="46">
        <v>2090000</v>
      </c>
      <c r="X243" s="44">
        <f t="shared" si="6"/>
        <v>1302</v>
      </c>
      <c r="Y243" s="44">
        <f t="shared" si="7"/>
        <v>193040000</v>
      </c>
    </row>
    <row r="244" spans="1:25" x14ac:dyDescent="0.25">
      <c r="A244" s="45">
        <v>10110</v>
      </c>
      <c r="B244" s="45">
        <v>14107</v>
      </c>
      <c r="C244" s="45" t="s">
        <v>145</v>
      </c>
      <c r="D244" s="46">
        <v>62</v>
      </c>
      <c r="E244" s="46">
        <v>11780000</v>
      </c>
      <c r="F244" s="46">
        <v>52</v>
      </c>
      <c r="G244" s="46">
        <v>4940000</v>
      </c>
      <c r="H244" s="46">
        <v>240</v>
      </c>
      <c r="I244" s="46">
        <v>45600000</v>
      </c>
      <c r="J244" s="46">
        <v>271</v>
      </c>
      <c r="K244" s="46">
        <v>25745000</v>
      </c>
      <c r="L244" s="46">
        <v>144</v>
      </c>
      <c r="M244" s="46">
        <v>27360000</v>
      </c>
      <c r="N244" s="46">
        <v>83</v>
      </c>
      <c r="O244" s="46">
        <v>7885000</v>
      </c>
      <c r="P244" s="46">
        <v>0</v>
      </c>
      <c r="Q244" s="46">
        <v>0</v>
      </c>
      <c r="R244" s="46">
        <v>0</v>
      </c>
      <c r="S244" s="46">
        <v>0</v>
      </c>
      <c r="T244" s="46">
        <v>0</v>
      </c>
      <c r="U244" s="46">
        <v>0</v>
      </c>
      <c r="V244" s="46">
        <v>0</v>
      </c>
      <c r="W244" s="46">
        <v>0</v>
      </c>
      <c r="X244" s="44">
        <f t="shared" si="6"/>
        <v>852</v>
      </c>
      <c r="Y244" s="44">
        <f t="shared" si="7"/>
        <v>123310000</v>
      </c>
    </row>
    <row r="245" spans="1:25" x14ac:dyDescent="0.25">
      <c r="A245" s="45">
        <v>10111</v>
      </c>
      <c r="B245" s="45">
        <v>14204</v>
      </c>
      <c r="C245" s="45" t="s">
        <v>757</v>
      </c>
      <c r="D245" s="46">
        <v>0</v>
      </c>
      <c r="E245" s="46">
        <v>0</v>
      </c>
      <c r="F245" s="46">
        <v>4</v>
      </c>
      <c r="G245" s="46">
        <v>380000</v>
      </c>
      <c r="H245" s="46">
        <v>355</v>
      </c>
      <c r="I245" s="46">
        <v>67450000</v>
      </c>
      <c r="J245" s="46">
        <v>373</v>
      </c>
      <c r="K245" s="46">
        <v>35435000</v>
      </c>
      <c r="L245" s="46">
        <v>75</v>
      </c>
      <c r="M245" s="46">
        <v>14250000</v>
      </c>
      <c r="N245" s="46">
        <v>103</v>
      </c>
      <c r="O245" s="46">
        <v>9785000</v>
      </c>
      <c r="P245" s="46">
        <v>0</v>
      </c>
      <c r="Q245" s="46">
        <v>0</v>
      </c>
      <c r="R245" s="46">
        <v>0</v>
      </c>
      <c r="S245" s="46">
        <v>0</v>
      </c>
      <c r="T245" s="46">
        <v>37</v>
      </c>
      <c r="U245" s="46">
        <v>7030000</v>
      </c>
      <c r="V245" s="46">
        <v>12</v>
      </c>
      <c r="W245" s="46">
        <v>1140000</v>
      </c>
      <c r="X245" s="44">
        <f t="shared" si="6"/>
        <v>959</v>
      </c>
      <c r="Y245" s="44">
        <f t="shared" si="7"/>
        <v>135470000</v>
      </c>
    </row>
    <row r="246" spans="1:25" x14ac:dyDescent="0.25">
      <c r="A246" s="45">
        <v>10112</v>
      </c>
      <c r="B246" s="45">
        <v>14203</v>
      </c>
      <c r="C246" s="45" t="s">
        <v>146</v>
      </c>
      <c r="D246" s="46">
        <v>41</v>
      </c>
      <c r="E246" s="46">
        <v>7790000</v>
      </c>
      <c r="F246" s="46">
        <v>38</v>
      </c>
      <c r="G246" s="46">
        <v>3610000</v>
      </c>
      <c r="H246" s="46">
        <v>191</v>
      </c>
      <c r="I246" s="46">
        <v>36290000</v>
      </c>
      <c r="J246" s="46">
        <v>148</v>
      </c>
      <c r="K246" s="46">
        <v>14060000</v>
      </c>
      <c r="L246" s="46">
        <v>68</v>
      </c>
      <c r="M246" s="46">
        <v>12920000</v>
      </c>
      <c r="N246" s="46">
        <v>42</v>
      </c>
      <c r="O246" s="46">
        <v>3990000</v>
      </c>
      <c r="P246" s="46">
        <v>0</v>
      </c>
      <c r="Q246" s="46">
        <v>0</v>
      </c>
      <c r="R246" s="46">
        <v>0</v>
      </c>
      <c r="S246" s="46">
        <v>0</v>
      </c>
      <c r="T246" s="46">
        <v>12</v>
      </c>
      <c r="U246" s="46">
        <v>2280000</v>
      </c>
      <c r="V246" s="46">
        <v>2</v>
      </c>
      <c r="W246" s="46">
        <v>190000</v>
      </c>
      <c r="X246" s="44">
        <f t="shared" si="6"/>
        <v>542</v>
      </c>
      <c r="Y246" s="44">
        <f t="shared" si="7"/>
        <v>81130000</v>
      </c>
    </row>
    <row r="247" spans="1:25" x14ac:dyDescent="0.25">
      <c r="A247" s="45">
        <v>10201</v>
      </c>
      <c r="B247" s="45">
        <v>10301</v>
      </c>
      <c r="C247" s="45" t="s">
        <v>147</v>
      </c>
      <c r="D247" s="46">
        <v>247</v>
      </c>
      <c r="E247" s="46">
        <v>46930000</v>
      </c>
      <c r="F247" s="46">
        <v>191</v>
      </c>
      <c r="G247" s="46">
        <v>18145000</v>
      </c>
      <c r="H247" s="46">
        <v>855</v>
      </c>
      <c r="I247" s="46">
        <v>162450000</v>
      </c>
      <c r="J247" s="46">
        <v>1100</v>
      </c>
      <c r="K247" s="46">
        <v>104500000</v>
      </c>
      <c r="L247" s="46">
        <v>431</v>
      </c>
      <c r="M247" s="46">
        <v>81890000</v>
      </c>
      <c r="N247" s="46">
        <v>422</v>
      </c>
      <c r="O247" s="46">
        <v>40090000</v>
      </c>
      <c r="P247" s="46">
        <v>0</v>
      </c>
      <c r="Q247" s="46">
        <v>0</v>
      </c>
      <c r="R247" s="46">
        <v>0</v>
      </c>
      <c r="S247" s="46">
        <v>0</v>
      </c>
      <c r="T247" s="46">
        <v>55</v>
      </c>
      <c r="U247" s="46">
        <v>10450000</v>
      </c>
      <c r="V247" s="46">
        <v>13</v>
      </c>
      <c r="W247" s="46">
        <v>1235000</v>
      </c>
      <c r="X247" s="44">
        <f t="shared" si="6"/>
        <v>3314</v>
      </c>
      <c r="Y247" s="44">
        <f t="shared" si="7"/>
        <v>465690000</v>
      </c>
    </row>
    <row r="248" spans="1:25" x14ac:dyDescent="0.25">
      <c r="A248" s="45">
        <v>10202</v>
      </c>
      <c r="B248" s="45">
        <v>10307</v>
      </c>
      <c r="C248" s="45" t="s">
        <v>148</v>
      </c>
      <c r="D248" s="46">
        <v>0</v>
      </c>
      <c r="E248" s="46">
        <v>0</v>
      </c>
      <c r="F248" s="46">
        <v>0</v>
      </c>
      <c r="G248" s="46">
        <v>0</v>
      </c>
      <c r="H248" s="46">
        <v>111</v>
      </c>
      <c r="I248" s="46">
        <v>21090000</v>
      </c>
      <c r="J248" s="46">
        <v>107</v>
      </c>
      <c r="K248" s="46">
        <v>10165000</v>
      </c>
      <c r="L248" s="46">
        <v>82</v>
      </c>
      <c r="M248" s="46">
        <v>15580000</v>
      </c>
      <c r="N248" s="46">
        <v>38</v>
      </c>
      <c r="O248" s="46">
        <v>3610000</v>
      </c>
      <c r="P248" s="46">
        <v>0</v>
      </c>
      <c r="Q248" s="46">
        <v>0</v>
      </c>
      <c r="R248" s="46">
        <v>0</v>
      </c>
      <c r="S248" s="46">
        <v>0</v>
      </c>
      <c r="T248" s="46">
        <v>6</v>
      </c>
      <c r="U248" s="46">
        <v>1140000</v>
      </c>
      <c r="V248" s="46">
        <v>3</v>
      </c>
      <c r="W248" s="46">
        <v>285000</v>
      </c>
      <c r="X248" s="44">
        <f t="shared" si="6"/>
        <v>347</v>
      </c>
      <c r="Y248" s="44">
        <f t="shared" si="7"/>
        <v>51870000</v>
      </c>
    </row>
    <row r="249" spans="1:25" x14ac:dyDescent="0.25">
      <c r="A249" s="45">
        <v>10203</v>
      </c>
      <c r="B249" s="45">
        <v>10302</v>
      </c>
      <c r="C249" s="45" t="s">
        <v>149</v>
      </c>
      <c r="D249" s="46">
        <v>36</v>
      </c>
      <c r="E249" s="46">
        <v>6840000</v>
      </c>
      <c r="F249" s="46">
        <v>17</v>
      </c>
      <c r="G249" s="46">
        <v>1615000</v>
      </c>
      <c r="H249" s="46">
        <v>117</v>
      </c>
      <c r="I249" s="46">
        <v>22230000</v>
      </c>
      <c r="J249" s="46">
        <v>94</v>
      </c>
      <c r="K249" s="46">
        <v>8930000</v>
      </c>
      <c r="L249" s="46">
        <v>34</v>
      </c>
      <c r="M249" s="46">
        <v>6460000</v>
      </c>
      <c r="N249" s="46">
        <v>29</v>
      </c>
      <c r="O249" s="46">
        <v>2755000</v>
      </c>
      <c r="P249" s="46">
        <v>0</v>
      </c>
      <c r="Q249" s="46">
        <v>0</v>
      </c>
      <c r="R249" s="46">
        <v>0</v>
      </c>
      <c r="S249" s="46">
        <v>0</v>
      </c>
      <c r="T249" s="46">
        <v>20</v>
      </c>
      <c r="U249" s="46">
        <v>3800000</v>
      </c>
      <c r="V249" s="46">
        <v>2</v>
      </c>
      <c r="W249" s="46">
        <v>190000</v>
      </c>
      <c r="X249" s="44">
        <f t="shared" si="6"/>
        <v>349</v>
      </c>
      <c r="Y249" s="44">
        <f t="shared" si="7"/>
        <v>52820000</v>
      </c>
    </row>
    <row r="250" spans="1:25" x14ac:dyDescent="0.25">
      <c r="A250" s="45">
        <v>10204</v>
      </c>
      <c r="B250" s="45">
        <v>10304</v>
      </c>
      <c r="C250" s="45" t="s">
        <v>150</v>
      </c>
      <c r="D250" s="46">
        <v>37</v>
      </c>
      <c r="E250" s="46">
        <v>7030000</v>
      </c>
      <c r="F250" s="46">
        <v>15</v>
      </c>
      <c r="G250" s="46">
        <v>1425000</v>
      </c>
      <c r="H250" s="46">
        <v>133</v>
      </c>
      <c r="I250" s="46">
        <v>25270000</v>
      </c>
      <c r="J250" s="46">
        <v>179</v>
      </c>
      <c r="K250" s="46">
        <v>17005000</v>
      </c>
      <c r="L250" s="46">
        <v>103</v>
      </c>
      <c r="M250" s="46">
        <v>19570000</v>
      </c>
      <c r="N250" s="46">
        <v>21</v>
      </c>
      <c r="O250" s="46">
        <v>1995000</v>
      </c>
      <c r="P250" s="46">
        <v>0</v>
      </c>
      <c r="Q250" s="46">
        <v>0</v>
      </c>
      <c r="R250" s="46">
        <v>0</v>
      </c>
      <c r="S250" s="46">
        <v>0</v>
      </c>
      <c r="T250" s="46">
        <v>14</v>
      </c>
      <c r="U250" s="46">
        <v>2660000</v>
      </c>
      <c r="V250" s="46">
        <v>6</v>
      </c>
      <c r="W250" s="46">
        <v>570000</v>
      </c>
      <c r="X250" s="44">
        <f t="shared" si="6"/>
        <v>508</v>
      </c>
      <c r="Y250" s="44">
        <f t="shared" si="7"/>
        <v>75525000</v>
      </c>
    </row>
    <row r="251" spans="1:25" x14ac:dyDescent="0.25">
      <c r="A251" s="45">
        <v>10205</v>
      </c>
      <c r="B251" s="45">
        <v>10305</v>
      </c>
      <c r="C251" s="45" t="s">
        <v>758</v>
      </c>
      <c r="D251" s="46">
        <v>0</v>
      </c>
      <c r="E251" s="46">
        <v>0</v>
      </c>
      <c r="F251" s="46">
        <v>0</v>
      </c>
      <c r="G251" s="46">
        <v>0</v>
      </c>
      <c r="H251" s="46">
        <v>120</v>
      </c>
      <c r="I251" s="46">
        <v>22800000</v>
      </c>
      <c r="J251" s="46">
        <v>134</v>
      </c>
      <c r="K251" s="46">
        <v>12730000</v>
      </c>
      <c r="L251" s="46">
        <v>85</v>
      </c>
      <c r="M251" s="46">
        <v>16150000</v>
      </c>
      <c r="N251" s="46">
        <v>63</v>
      </c>
      <c r="O251" s="46">
        <v>5985000</v>
      </c>
      <c r="P251" s="46">
        <v>0</v>
      </c>
      <c r="Q251" s="46">
        <v>0</v>
      </c>
      <c r="R251" s="46">
        <v>0</v>
      </c>
      <c r="S251" s="46">
        <v>0</v>
      </c>
      <c r="T251" s="46">
        <v>0</v>
      </c>
      <c r="U251" s="46">
        <v>0</v>
      </c>
      <c r="V251" s="46">
        <v>0</v>
      </c>
      <c r="W251" s="46">
        <v>0</v>
      </c>
      <c r="X251" s="44">
        <f t="shared" si="6"/>
        <v>402</v>
      </c>
      <c r="Y251" s="44">
        <f t="shared" si="7"/>
        <v>57665000</v>
      </c>
    </row>
    <row r="252" spans="1:25" x14ac:dyDescent="0.25">
      <c r="A252" s="45">
        <v>10206</v>
      </c>
      <c r="B252" s="45">
        <v>10303</v>
      </c>
      <c r="C252" s="45" t="s">
        <v>151</v>
      </c>
      <c r="D252" s="46">
        <v>45</v>
      </c>
      <c r="E252" s="46">
        <v>8550000</v>
      </c>
      <c r="F252" s="46">
        <v>34</v>
      </c>
      <c r="G252" s="46">
        <v>3230000</v>
      </c>
      <c r="H252" s="46">
        <v>117</v>
      </c>
      <c r="I252" s="46">
        <v>22230000</v>
      </c>
      <c r="J252" s="46">
        <v>147</v>
      </c>
      <c r="K252" s="46">
        <v>13965000</v>
      </c>
      <c r="L252" s="46">
        <v>93</v>
      </c>
      <c r="M252" s="46">
        <v>17670000</v>
      </c>
      <c r="N252" s="46">
        <v>86</v>
      </c>
      <c r="O252" s="46">
        <v>8170000</v>
      </c>
      <c r="P252" s="46">
        <v>0</v>
      </c>
      <c r="Q252" s="46">
        <v>0</v>
      </c>
      <c r="R252" s="46">
        <v>0</v>
      </c>
      <c r="S252" s="46">
        <v>0</v>
      </c>
      <c r="T252" s="46">
        <v>26</v>
      </c>
      <c r="U252" s="46">
        <v>4940000</v>
      </c>
      <c r="V252" s="46">
        <v>9</v>
      </c>
      <c r="W252" s="46">
        <v>855000</v>
      </c>
      <c r="X252" s="44">
        <f t="shared" si="6"/>
        <v>557</v>
      </c>
      <c r="Y252" s="44">
        <f t="shared" si="7"/>
        <v>79610000</v>
      </c>
    </row>
    <row r="253" spans="1:25" x14ac:dyDescent="0.25">
      <c r="A253" s="45">
        <v>10207</v>
      </c>
      <c r="B253" s="45">
        <v>10306</v>
      </c>
      <c r="C253" s="45" t="s">
        <v>152</v>
      </c>
      <c r="D253" s="46">
        <v>0</v>
      </c>
      <c r="E253" s="46">
        <v>0</v>
      </c>
      <c r="F253" s="46">
        <v>0</v>
      </c>
      <c r="G253" s="46">
        <v>0</v>
      </c>
      <c r="H253" s="46">
        <v>85</v>
      </c>
      <c r="I253" s="46">
        <v>16150000</v>
      </c>
      <c r="J253" s="46">
        <v>73</v>
      </c>
      <c r="K253" s="46">
        <v>6935000</v>
      </c>
      <c r="L253" s="46">
        <v>106</v>
      </c>
      <c r="M253" s="46">
        <v>20140000</v>
      </c>
      <c r="N253" s="46">
        <v>53</v>
      </c>
      <c r="O253" s="46">
        <v>5035000</v>
      </c>
      <c r="P253" s="46">
        <v>0</v>
      </c>
      <c r="Q253" s="46">
        <v>0</v>
      </c>
      <c r="R253" s="46">
        <v>0</v>
      </c>
      <c r="S253" s="46">
        <v>0</v>
      </c>
      <c r="T253" s="46">
        <v>9</v>
      </c>
      <c r="U253" s="46">
        <v>1710000</v>
      </c>
      <c r="V253" s="46">
        <v>3</v>
      </c>
      <c r="W253" s="46">
        <v>285000</v>
      </c>
      <c r="X253" s="44">
        <f t="shared" si="6"/>
        <v>329</v>
      </c>
      <c r="Y253" s="44">
        <f t="shared" si="7"/>
        <v>50255000</v>
      </c>
    </row>
    <row r="254" spans="1:25" x14ac:dyDescent="0.25">
      <c r="A254" s="45">
        <v>10301</v>
      </c>
      <c r="B254" s="45">
        <v>10101</v>
      </c>
      <c r="C254" s="45" t="s">
        <v>153</v>
      </c>
      <c r="D254" s="46">
        <v>314</v>
      </c>
      <c r="E254" s="46">
        <v>59660000</v>
      </c>
      <c r="F254" s="46">
        <v>252</v>
      </c>
      <c r="G254" s="46">
        <v>23940000</v>
      </c>
      <c r="H254" s="46">
        <v>2870</v>
      </c>
      <c r="I254" s="46">
        <v>545300000</v>
      </c>
      <c r="J254" s="46">
        <v>1991</v>
      </c>
      <c r="K254" s="46">
        <v>189145000</v>
      </c>
      <c r="L254" s="46">
        <v>517</v>
      </c>
      <c r="M254" s="46">
        <v>98230000</v>
      </c>
      <c r="N254" s="46">
        <v>552</v>
      </c>
      <c r="O254" s="46">
        <v>52440000</v>
      </c>
      <c r="P254" s="46">
        <v>17</v>
      </c>
      <c r="Q254" s="46">
        <v>3230000</v>
      </c>
      <c r="R254" s="46">
        <v>1</v>
      </c>
      <c r="S254" s="46">
        <v>95000</v>
      </c>
      <c r="T254" s="46">
        <v>324</v>
      </c>
      <c r="U254" s="46">
        <v>61560000</v>
      </c>
      <c r="V254" s="46">
        <v>129</v>
      </c>
      <c r="W254" s="46">
        <v>12255000</v>
      </c>
      <c r="X254" s="44">
        <f t="shared" si="6"/>
        <v>6967</v>
      </c>
      <c r="Y254" s="44">
        <f t="shared" si="7"/>
        <v>1045855000</v>
      </c>
    </row>
    <row r="255" spans="1:25" x14ac:dyDescent="0.25">
      <c r="A255" s="45">
        <v>10302</v>
      </c>
      <c r="B255" s="45">
        <v>10103</v>
      </c>
      <c r="C255" s="45" t="s">
        <v>759</v>
      </c>
      <c r="D255" s="46">
        <v>13</v>
      </c>
      <c r="E255" s="46">
        <v>2470000</v>
      </c>
      <c r="F255" s="46">
        <v>24</v>
      </c>
      <c r="G255" s="46">
        <v>2280000</v>
      </c>
      <c r="H255" s="46">
        <v>73</v>
      </c>
      <c r="I255" s="46">
        <v>13870000</v>
      </c>
      <c r="J255" s="46">
        <v>86</v>
      </c>
      <c r="K255" s="46">
        <v>8170000</v>
      </c>
      <c r="L255" s="46">
        <v>25</v>
      </c>
      <c r="M255" s="46">
        <v>4750000</v>
      </c>
      <c r="N255" s="46">
        <v>19</v>
      </c>
      <c r="O255" s="46">
        <v>1805000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46">
        <v>0</v>
      </c>
      <c r="V255" s="46">
        <v>0</v>
      </c>
      <c r="W255" s="46">
        <v>0</v>
      </c>
      <c r="X255" s="44">
        <f t="shared" si="6"/>
        <v>240</v>
      </c>
      <c r="Y255" s="44">
        <f t="shared" si="7"/>
        <v>33345000</v>
      </c>
    </row>
    <row r="256" spans="1:25" x14ac:dyDescent="0.25">
      <c r="A256" s="45">
        <v>10303</v>
      </c>
      <c r="B256" s="45">
        <v>10109</v>
      </c>
      <c r="C256" s="45" t="s">
        <v>154</v>
      </c>
      <c r="D256" s="46">
        <v>0</v>
      </c>
      <c r="E256" s="46">
        <v>0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87</v>
      </c>
      <c r="M256" s="46">
        <v>16530000</v>
      </c>
      <c r="N256" s="46">
        <v>110</v>
      </c>
      <c r="O256" s="46">
        <v>10450000</v>
      </c>
      <c r="P256" s="46">
        <v>0</v>
      </c>
      <c r="Q256" s="46">
        <v>0</v>
      </c>
      <c r="R256" s="46">
        <v>0</v>
      </c>
      <c r="S256" s="46">
        <v>0</v>
      </c>
      <c r="T256" s="46">
        <v>0</v>
      </c>
      <c r="U256" s="46">
        <v>0</v>
      </c>
      <c r="V256" s="46">
        <v>0</v>
      </c>
      <c r="W256" s="46">
        <v>0</v>
      </c>
      <c r="X256" s="44">
        <f t="shared" si="6"/>
        <v>197</v>
      </c>
      <c r="Y256" s="44">
        <f t="shared" si="7"/>
        <v>26980000</v>
      </c>
    </row>
    <row r="257" spans="1:25" x14ac:dyDescent="0.25">
      <c r="A257" s="45">
        <v>10304</v>
      </c>
      <c r="B257" s="45">
        <v>10104</v>
      </c>
      <c r="C257" s="45" t="s">
        <v>155</v>
      </c>
      <c r="D257" s="46">
        <v>31</v>
      </c>
      <c r="E257" s="46">
        <v>5890000</v>
      </c>
      <c r="F257" s="46">
        <v>28</v>
      </c>
      <c r="G257" s="46">
        <v>2660000</v>
      </c>
      <c r="H257" s="46">
        <v>0</v>
      </c>
      <c r="I257" s="46">
        <v>0</v>
      </c>
      <c r="J257" s="46">
        <v>0</v>
      </c>
      <c r="K257" s="46">
        <v>0</v>
      </c>
      <c r="L257" s="46">
        <v>38</v>
      </c>
      <c r="M257" s="46">
        <v>7220000</v>
      </c>
      <c r="N257" s="46">
        <v>14</v>
      </c>
      <c r="O257" s="46">
        <v>1330000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46">
        <v>0</v>
      </c>
      <c r="V257" s="46">
        <v>0</v>
      </c>
      <c r="W257" s="46">
        <v>0</v>
      </c>
      <c r="X257" s="44">
        <f t="shared" si="6"/>
        <v>111</v>
      </c>
      <c r="Y257" s="44">
        <f t="shared" si="7"/>
        <v>17100000</v>
      </c>
    </row>
    <row r="258" spans="1:25" x14ac:dyDescent="0.25">
      <c r="A258" s="45">
        <v>10305</v>
      </c>
      <c r="B258" s="45">
        <v>10105</v>
      </c>
      <c r="C258" s="45" t="s">
        <v>156</v>
      </c>
      <c r="D258" s="46">
        <v>43</v>
      </c>
      <c r="E258" s="46">
        <v>8170000</v>
      </c>
      <c r="F258" s="46">
        <v>24</v>
      </c>
      <c r="G258" s="46">
        <v>2280000</v>
      </c>
      <c r="H258" s="46">
        <v>0</v>
      </c>
      <c r="I258" s="46">
        <v>0</v>
      </c>
      <c r="J258" s="46">
        <v>0</v>
      </c>
      <c r="K258" s="46">
        <v>0</v>
      </c>
      <c r="L258" s="46">
        <v>51</v>
      </c>
      <c r="M258" s="46">
        <v>9690000</v>
      </c>
      <c r="N258" s="46">
        <v>77</v>
      </c>
      <c r="O258" s="46">
        <v>7315000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46">
        <v>0</v>
      </c>
      <c r="V258" s="46">
        <v>0</v>
      </c>
      <c r="W258" s="46">
        <v>0</v>
      </c>
      <c r="X258" s="44">
        <f t="shared" si="6"/>
        <v>195</v>
      </c>
      <c r="Y258" s="44">
        <f t="shared" si="7"/>
        <v>27455000</v>
      </c>
    </row>
    <row r="259" spans="1:25" x14ac:dyDescent="0.25">
      <c r="A259" s="45">
        <v>10306</v>
      </c>
      <c r="B259" s="45">
        <v>10107</v>
      </c>
      <c r="C259" s="45" t="s">
        <v>157</v>
      </c>
      <c r="D259" s="46">
        <v>45</v>
      </c>
      <c r="E259" s="46">
        <v>8550000</v>
      </c>
      <c r="F259" s="46">
        <v>23</v>
      </c>
      <c r="G259" s="46">
        <v>2185000</v>
      </c>
      <c r="H259" s="46">
        <v>0</v>
      </c>
      <c r="I259" s="46">
        <v>0</v>
      </c>
      <c r="J259" s="46">
        <v>0</v>
      </c>
      <c r="K259" s="46">
        <v>0</v>
      </c>
      <c r="L259" s="46">
        <v>62</v>
      </c>
      <c r="M259" s="46">
        <v>11780000</v>
      </c>
      <c r="N259" s="46">
        <v>69</v>
      </c>
      <c r="O259" s="46">
        <v>6555000</v>
      </c>
      <c r="P259" s="46">
        <v>0</v>
      </c>
      <c r="Q259" s="46">
        <v>0</v>
      </c>
      <c r="R259" s="46">
        <v>0</v>
      </c>
      <c r="S259" s="46">
        <v>0</v>
      </c>
      <c r="T259" s="46">
        <v>0</v>
      </c>
      <c r="U259" s="46">
        <v>0</v>
      </c>
      <c r="V259" s="46">
        <v>0</v>
      </c>
      <c r="W259" s="46">
        <v>0</v>
      </c>
      <c r="X259" s="44">
        <f t="shared" si="6"/>
        <v>199</v>
      </c>
      <c r="Y259" s="44">
        <f t="shared" si="7"/>
        <v>29070000</v>
      </c>
    </row>
    <row r="260" spans="1:25" x14ac:dyDescent="0.25">
      <c r="A260" s="45">
        <v>10307</v>
      </c>
      <c r="B260" s="45">
        <v>10108</v>
      </c>
      <c r="C260" s="45" t="s">
        <v>760</v>
      </c>
      <c r="D260" s="46">
        <v>33</v>
      </c>
      <c r="E260" s="46">
        <v>6270000</v>
      </c>
      <c r="F260" s="46">
        <v>18</v>
      </c>
      <c r="G260" s="46">
        <v>1710000</v>
      </c>
      <c r="H260" s="46">
        <v>181</v>
      </c>
      <c r="I260" s="46">
        <v>34390000</v>
      </c>
      <c r="J260" s="46">
        <v>184</v>
      </c>
      <c r="K260" s="46">
        <v>17480000</v>
      </c>
      <c r="L260" s="46">
        <v>58</v>
      </c>
      <c r="M260" s="46">
        <v>11020000</v>
      </c>
      <c r="N260" s="46">
        <v>54</v>
      </c>
      <c r="O260" s="46">
        <v>5130000</v>
      </c>
      <c r="P260" s="46">
        <v>0</v>
      </c>
      <c r="Q260" s="46">
        <v>0</v>
      </c>
      <c r="R260" s="46">
        <v>0</v>
      </c>
      <c r="S260" s="46">
        <v>0</v>
      </c>
      <c r="T260" s="46">
        <v>12</v>
      </c>
      <c r="U260" s="46">
        <v>2280000</v>
      </c>
      <c r="V260" s="46">
        <v>3</v>
      </c>
      <c r="W260" s="46">
        <v>285000</v>
      </c>
      <c r="X260" s="44">
        <f t="shared" si="6"/>
        <v>543</v>
      </c>
      <c r="Y260" s="44">
        <f t="shared" si="7"/>
        <v>78565000</v>
      </c>
    </row>
    <row r="261" spans="1:25" x14ac:dyDescent="0.25">
      <c r="A261" s="45">
        <v>10308</v>
      </c>
      <c r="B261" s="45">
        <v>10106</v>
      </c>
      <c r="C261" s="45" t="s">
        <v>158</v>
      </c>
      <c r="D261" s="46">
        <v>29</v>
      </c>
      <c r="E261" s="46">
        <v>5510000</v>
      </c>
      <c r="F261" s="46">
        <v>29</v>
      </c>
      <c r="G261" s="46">
        <v>2755000</v>
      </c>
      <c r="H261" s="46">
        <v>0</v>
      </c>
      <c r="I261" s="46">
        <v>0</v>
      </c>
      <c r="J261" s="46">
        <v>0</v>
      </c>
      <c r="K261" s="46">
        <v>0</v>
      </c>
      <c r="L261" s="46">
        <v>107</v>
      </c>
      <c r="M261" s="46">
        <v>20330000</v>
      </c>
      <c r="N261" s="46">
        <v>72</v>
      </c>
      <c r="O261" s="46">
        <v>6840000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46">
        <v>0</v>
      </c>
      <c r="V261" s="46">
        <v>0</v>
      </c>
      <c r="W261" s="46">
        <v>0</v>
      </c>
      <c r="X261" s="44">
        <f t="shared" si="6"/>
        <v>237</v>
      </c>
      <c r="Y261" s="44">
        <f t="shared" si="7"/>
        <v>35435000</v>
      </c>
    </row>
    <row r="262" spans="1:25" x14ac:dyDescent="0.25">
      <c r="A262" s="45">
        <v>10309</v>
      </c>
      <c r="B262" s="45">
        <v>10102</v>
      </c>
      <c r="C262" s="45" t="s">
        <v>159</v>
      </c>
      <c r="D262" s="46">
        <v>74</v>
      </c>
      <c r="E262" s="46">
        <v>14060000</v>
      </c>
      <c r="F262" s="46">
        <v>29</v>
      </c>
      <c r="G262" s="46">
        <v>2755000</v>
      </c>
      <c r="H262" s="46">
        <v>391</v>
      </c>
      <c r="I262" s="46">
        <v>74290000</v>
      </c>
      <c r="J262" s="46">
        <v>493</v>
      </c>
      <c r="K262" s="46">
        <v>46835000</v>
      </c>
      <c r="L262" s="46">
        <v>228</v>
      </c>
      <c r="M262" s="46">
        <v>43320000</v>
      </c>
      <c r="N262" s="46">
        <v>116</v>
      </c>
      <c r="O262" s="46">
        <v>11020000</v>
      </c>
      <c r="P262" s="46">
        <v>0</v>
      </c>
      <c r="Q262" s="46">
        <v>0</v>
      </c>
      <c r="R262" s="46">
        <v>0</v>
      </c>
      <c r="S262" s="46">
        <v>0</v>
      </c>
      <c r="T262" s="46">
        <v>34</v>
      </c>
      <c r="U262" s="46">
        <v>6460000</v>
      </c>
      <c r="V262" s="46">
        <v>0</v>
      </c>
      <c r="W262" s="46">
        <v>0</v>
      </c>
      <c r="X262" s="44">
        <f t="shared" ref="X262:X325" si="8">D262+F262+H262+J262+L262+N262+P262+R262+T262+V262</f>
        <v>1365</v>
      </c>
      <c r="Y262" s="44">
        <f t="shared" ref="Y262:Y325" si="9">E262+G262+I262+K262+M262+O262+Q262+S262+U262+W262</f>
        <v>198740000</v>
      </c>
    </row>
    <row r="263" spans="1:25" x14ac:dyDescent="0.25">
      <c r="A263" s="45">
        <v>10401</v>
      </c>
      <c r="B263" s="45">
        <v>10201</v>
      </c>
      <c r="C263" s="45" t="s">
        <v>160</v>
      </c>
      <c r="D263" s="46">
        <v>104</v>
      </c>
      <c r="E263" s="46">
        <v>19760000</v>
      </c>
      <c r="F263" s="46">
        <v>88</v>
      </c>
      <c r="G263" s="46">
        <v>8360000</v>
      </c>
      <c r="H263" s="46">
        <v>295</v>
      </c>
      <c r="I263" s="46">
        <v>56050000</v>
      </c>
      <c r="J263" s="46">
        <v>786</v>
      </c>
      <c r="K263" s="46">
        <v>74670000</v>
      </c>
      <c r="L263" s="46">
        <v>221</v>
      </c>
      <c r="M263" s="46">
        <v>41990000</v>
      </c>
      <c r="N263" s="46">
        <v>247</v>
      </c>
      <c r="O263" s="46">
        <v>23465000</v>
      </c>
      <c r="P263" s="46">
        <v>0</v>
      </c>
      <c r="Q263" s="46">
        <v>0</v>
      </c>
      <c r="R263" s="46">
        <v>0</v>
      </c>
      <c r="S263" s="46">
        <v>0</v>
      </c>
      <c r="T263" s="46">
        <v>41</v>
      </c>
      <c r="U263" s="46">
        <v>7790000</v>
      </c>
      <c r="V263" s="46">
        <v>15</v>
      </c>
      <c r="W263" s="46">
        <v>1425000</v>
      </c>
      <c r="X263" s="44">
        <f t="shared" si="8"/>
        <v>1797</v>
      </c>
      <c r="Y263" s="44">
        <f t="shared" si="9"/>
        <v>233510000</v>
      </c>
    </row>
    <row r="264" spans="1:25" x14ac:dyDescent="0.25">
      <c r="A264" s="45">
        <v>10402</v>
      </c>
      <c r="B264" s="45">
        <v>10203</v>
      </c>
      <c r="C264" s="45" t="s">
        <v>161</v>
      </c>
      <c r="D264" s="46">
        <v>26</v>
      </c>
      <c r="E264" s="46">
        <v>4940000</v>
      </c>
      <c r="F264" s="46">
        <v>33</v>
      </c>
      <c r="G264" s="46">
        <v>3135000</v>
      </c>
      <c r="H264" s="46">
        <v>211</v>
      </c>
      <c r="I264" s="46">
        <v>40090000</v>
      </c>
      <c r="J264" s="46">
        <v>258</v>
      </c>
      <c r="K264" s="46">
        <v>24510000</v>
      </c>
      <c r="L264" s="46">
        <v>139</v>
      </c>
      <c r="M264" s="46">
        <v>26410000</v>
      </c>
      <c r="N264" s="46">
        <v>105</v>
      </c>
      <c r="O264" s="46">
        <v>9975000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6">
        <v>0</v>
      </c>
      <c r="V264" s="46">
        <v>0</v>
      </c>
      <c r="W264" s="46">
        <v>0</v>
      </c>
      <c r="X264" s="44">
        <f t="shared" si="8"/>
        <v>772</v>
      </c>
      <c r="Y264" s="44">
        <f t="shared" si="9"/>
        <v>109060000</v>
      </c>
    </row>
    <row r="265" spans="1:25" x14ac:dyDescent="0.25">
      <c r="A265" s="45">
        <v>10403</v>
      </c>
      <c r="B265" s="45">
        <v>10207</v>
      </c>
      <c r="C265" s="45" t="s">
        <v>761</v>
      </c>
      <c r="D265" s="46">
        <v>0</v>
      </c>
      <c r="E265" s="46">
        <v>0</v>
      </c>
      <c r="F265" s="46">
        <v>0</v>
      </c>
      <c r="G265" s="46">
        <v>0</v>
      </c>
      <c r="H265" s="46">
        <v>85</v>
      </c>
      <c r="I265" s="46">
        <v>16150000</v>
      </c>
      <c r="J265" s="46">
        <v>87</v>
      </c>
      <c r="K265" s="46">
        <v>8265000</v>
      </c>
      <c r="L265" s="46">
        <v>36</v>
      </c>
      <c r="M265" s="46">
        <v>6840000</v>
      </c>
      <c r="N265" s="46">
        <v>18</v>
      </c>
      <c r="O265" s="46">
        <v>1710000</v>
      </c>
      <c r="P265" s="46">
        <v>0</v>
      </c>
      <c r="Q265" s="46">
        <v>0</v>
      </c>
      <c r="R265" s="46">
        <v>0</v>
      </c>
      <c r="S265" s="46">
        <v>0</v>
      </c>
      <c r="T265" s="46">
        <v>6</v>
      </c>
      <c r="U265" s="46">
        <v>1140000</v>
      </c>
      <c r="V265" s="46">
        <v>1</v>
      </c>
      <c r="W265" s="46">
        <v>95000</v>
      </c>
      <c r="X265" s="44">
        <f t="shared" si="8"/>
        <v>233</v>
      </c>
      <c r="Y265" s="44">
        <f t="shared" si="9"/>
        <v>34200000</v>
      </c>
    </row>
    <row r="266" spans="1:25" x14ac:dyDescent="0.25">
      <c r="A266" s="45">
        <v>10404</v>
      </c>
      <c r="B266" s="45">
        <v>10208</v>
      </c>
      <c r="C266" s="45" t="s">
        <v>162</v>
      </c>
      <c r="D266" s="46">
        <v>0</v>
      </c>
      <c r="E266" s="46">
        <v>0</v>
      </c>
      <c r="F266" s="46">
        <v>0</v>
      </c>
      <c r="G266" s="46">
        <v>0</v>
      </c>
      <c r="H266" s="46">
        <v>328</v>
      </c>
      <c r="I266" s="46">
        <v>62320000</v>
      </c>
      <c r="J266" s="46">
        <v>519</v>
      </c>
      <c r="K266" s="46">
        <v>49305000</v>
      </c>
      <c r="L266" s="46">
        <v>256</v>
      </c>
      <c r="M266" s="46">
        <v>48640000</v>
      </c>
      <c r="N266" s="46">
        <v>147</v>
      </c>
      <c r="O266" s="46">
        <v>13965000</v>
      </c>
      <c r="P266" s="46">
        <v>0</v>
      </c>
      <c r="Q266" s="46">
        <v>0</v>
      </c>
      <c r="R266" s="46">
        <v>0</v>
      </c>
      <c r="S266" s="46">
        <v>0</v>
      </c>
      <c r="T266" s="46">
        <v>35</v>
      </c>
      <c r="U266" s="46">
        <v>6650000</v>
      </c>
      <c r="V266" s="46">
        <v>5</v>
      </c>
      <c r="W266" s="46">
        <v>475000</v>
      </c>
      <c r="X266" s="44">
        <f t="shared" si="8"/>
        <v>1290</v>
      </c>
      <c r="Y266" s="44">
        <f t="shared" si="9"/>
        <v>181355000</v>
      </c>
    </row>
    <row r="267" spans="1:25" x14ac:dyDescent="0.25">
      <c r="A267" s="45">
        <v>10405</v>
      </c>
      <c r="B267" s="45">
        <v>10206</v>
      </c>
      <c r="C267" s="45" t="s">
        <v>762</v>
      </c>
      <c r="D267" s="46">
        <v>28</v>
      </c>
      <c r="E267" s="46">
        <v>5320000</v>
      </c>
      <c r="F267" s="46">
        <v>25</v>
      </c>
      <c r="G267" s="46">
        <v>2375000</v>
      </c>
      <c r="H267" s="46">
        <v>43</v>
      </c>
      <c r="I267" s="46">
        <v>8170000</v>
      </c>
      <c r="J267" s="46">
        <v>67</v>
      </c>
      <c r="K267" s="46">
        <v>6365000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5</v>
      </c>
      <c r="U267" s="46">
        <v>950000</v>
      </c>
      <c r="V267" s="46">
        <v>2</v>
      </c>
      <c r="W267" s="46">
        <v>190000</v>
      </c>
      <c r="X267" s="44">
        <f t="shared" si="8"/>
        <v>170</v>
      </c>
      <c r="Y267" s="44">
        <f t="shared" si="9"/>
        <v>23370000</v>
      </c>
    </row>
    <row r="268" spans="1:25" x14ac:dyDescent="0.25">
      <c r="A268" s="45">
        <v>10406</v>
      </c>
      <c r="B268" s="45">
        <v>10202</v>
      </c>
      <c r="C268" s="45" t="s">
        <v>163</v>
      </c>
      <c r="D268" s="46">
        <v>41</v>
      </c>
      <c r="E268" s="46">
        <v>7790000</v>
      </c>
      <c r="F268" s="46">
        <v>105</v>
      </c>
      <c r="G268" s="46">
        <v>9975000</v>
      </c>
      <c r="H268" s="46">
        <v>231</v>
      </c>
      <c r="I268" s="46">
        <v>43890000</v>
      </c>
      <c r="J268" s="46">
        <v>415</v>
      </c>
      <c r="K268" s="46">
        <v>39425000</v>
      </c>
      <c r="L268" s="46">
        <v>323</v>
      </c>
      <c r="M268" s="46">
        <v>61370000</v>
      </c>
      <c r="N268" s="46">
        <v>217</v>
      </c>
      <c r="O268" s="46">
        <v>20615000</v>
      </c>
      <c r="P268" s="46">
        <v>0</v>
      </c>
      <c r="Q268" s="46">
        <v>0</v>
      </c>
      <c r="R268" s="46">
        <v>0</v>
      </c>
      <c r="S268" s="46">
        <v>0</v>
      </c>
      <c r="T268" s="46">
        <v>66</v>
      </c>
      <c r="U268" s="46">
        <v>12540000</v>
      </c>
      <c r="V268" s="46">
        <v>27</v>
      </c>
      <c r="W268" s="46">
        <v>2565000</v>
      </c>
      <c r="X268" s="44">
        <f t="shared" si="8"/>
        <v>1425</v>
      </c>
      <c r="Y268" s="44">
        <f t="shared" si="9"/>
        <v>198170000</v>
      </c>
    </row>
    <row r="269" spans="1:25" x14ac:dyDescent="0.25">
      <c r="A269" s="45">
        <v>10407</v>
      </c>
      <c r="B269" s="45">
        <v>10209</v>
      </c>
      <c r="C269" s="45" t="s">
        <v>164</v>
      </c>
      <c r="D269" s="46">
        <v>44</v>
      </c>
      <c r="E269" s="46">
        <v>8360000</v>
      </c>
      <c r="F269" s="46">
        <v>20</v>
      </c>
      <c r="G269" s="46">
        <v>1900000</v>
      </c>
      <c r="H269" s="46">
        <v>94</v>
      </c>
      <c r="I269" s="46">
        <v>17860000</v>
      </c>
      <c r="J269" s="46">
        <v>131</v>
      </c>
      <c r="K269" s="46">
        <v>12445000</v>
      </c>
      <c r="L269" s="46">
        <v>69</v>
      </c>
      <c r="M269" s="46">
        <v>13110000</v>
      </c>
      <c r="N269" s="46">
        <v>54</v>
      </c>
      <c r="O269" s="46">
        <v>5130000</v>
      </c>
      <c r="P269" s="46">
        <v>0</v>
      </c>
      <c r="Q269" s="46">
        <v>0</v>
      </c>
      <c r="R269" s="46">
        <v>0</v>
      </c>
      <c r="S269" s="46">
        <v>0</v>
      </c>
      <c r="T269" s="46">
        <v>0</v>
      </c>
      <c r="U269" s="46">
        <v>0</v>
      </c>
      <c r="V269" s="46">
        <v>0</v>
      </c>
      <c r="W269" s="46">
        <v>0</v>
      </c>
      <c r="X269" s="44">
        <f t="shared" si="8"/>
        <v>412</v>
      </c>
      <c r="Y269" s="44">
        <f t="shared" si="9"/>
        <v>58805000</v>
      </c>
    </row>
    <row r="270" spans="1:25" x14ac:dyDescent="0.25">
      <c r="A270" s="45">
        <v>10408</v>
      </c>
      <c r="B270" s="45">
        <v>10205</v>
      </c>
      <c r="C270" s="45" t="s">
        <v>165</v>
      </c>
      <c r="D270" s="46">
        <v>31</v>
      </c>
      <c r="E270" s="46">
        <v>5890000</v>
      </c>
      <c r="F270" s="46">
        <v>34</v>
      </c>
      <c r="G270" s="46">
        <v>3230000</v>
      </c>
      <c r="H270" s="46">
        <v>91</v>
      </c>
      <c r="I270" s="46">
        <v>17290000</v>
      </c>
      <c r="J270" s="46">
        <v>174</v>
      </c>
      <c r="K270" s="46">
        <v>16530000</v>
      </c>
      <c r="L270" s="46">
        <v>104</v>
      </c>
      <c r="M270" s="46">
        <v>19760000</v>
      </c>
      <c r="N270" s="46">
        <v>96</v>
      </c>
      <c r="O270" s="46">
        <v>9120000</v>
      </c>
      <c r="P270" s="46">
        <v>0</v>
      </c>
      <c r="Q270" s="46">
        <v>0</v>
      </c>
      <c r="R270" s="46">
        <v>0</v>
      </c>
      <c r="S270" s="46">
        <v>0</v>
      </c>
      <c r="T270" s="46">
        <v>22</v>
      </c>
      <c r="U270" s="46">
        <v>4180000</v>
      </c>
      <c r="V270" s="46">
        <v>4</v>
      </c>
      <c r="W270" s="46">
        <v>380000</v>
      </c>
      <c r="X270" s="44">
        <f t="shared" si="8"/>
        <v>556</v>
      </c>
      <c r="Y270" s="44">
        <f t="shared" si="9"/>
        <v>76380000</v>
      </c>
    </row>
    <row r="271" spans="1:25" x14ac:dyDescent="0.25">
      <c r="A271" s="45">
        <v>10410</v>
      </c>
      <c r="B271" s="45">
        <v>10204</v>
      </c>
      <c r="C271" s="45" t="s">
        <v>763</v>
      </c>
      <c r="D271" s="46">
        <v>0</v>
      </c>
      <c r="E271" s="46">
        <v>0</v>
      </c>
      <c r="F271" s="46">
        <v>0</v>
      </c>
      <c r="G271" s="46">
        <v>0</v>
      </c>
      <c r="H271" s="46">
        <v>47</v>
      </c>
      <c r="I271" s="46">
        <v>8930000</v>
      </c>
      <c r="J271" s="46">
        <v>109</v>
      </c>
      <c r="K271" s="46">
        <v>10355000</v>
      </c>
      <c r="L271" s="46">
        <v>33</v>
      </c>
      <c r="M271" s="46">
        <v>6270000</v>
      </c>
      <c r="N271" s="46">
        <v>26</v>
      </c>
      <c r="O271" s="46">
        <v>2470000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46">
        <v>0</v>
      </c>
      <c r="V271" s="46">
        <v>0</v>
      </c>
      <c r="W271" s="46">
        <v>0</v>
      </c>
      <c r="X271" s="44">
        <f t="shared" si="8"/>
        <v>215</v>
      </c>
      <c r="Y271" s="44">
        <f t="shared" si="9"/>
        <v>28025000</v>
      </c>
    </row>
    <row r="272" spans="1:25" x14ac:dyDescent="0.25">
      <c r="A272" s="45">
        <v>10415</v>
      </c>
      <c r="B272" s="45">
        <v>10210</v>
      </c>
      <c r="C272" s="45" t="s">
        <v>166</v>
      </c>
      <c r="D272" s="46">
        <v>26</v>
      </c>
      <c r="E272" s="46">
        <v>4940000</v>
      </c>
      <c r="F272" s="46">
        <v>40</v>
      </c>
      <c r="G272" s="46">
        <v>3800000</v>
      </c>
      <c r="H272" s="46">
        <v>130</v>
      </c>
      <c r="I272" s="46">
        <v>24700000</v>
      </c>
      <c r="J272" s="46">
        <v>220</v>
      </c>
      <c r="K272" s="46">
        <v>20900000</v>
      </c>
      <c r="L272" s="46">
        <v>56</v>
      </c>
      <c r="M272" s="46">
        <v>10640000</v>
      </c>
      <c r="N272" s="46">
        <v>51</v>
      </c>
      <c r="O272" s="46">
        <v>4845000</v>
      </c>
      <c r="P272" s="46">
        <v>0</v>
      </c>
      <c r="Q272" s="46">
        <v>0</v>
      </c>
      <c r="R272" s="46">
        <v>0</v>
      </c>
      <c r="S272" s="46">
        <v>0</v>
      </c>
      <c r="T272" s="46">
        <v>24</v>
      </c>
      <c r="U272" s="46">
        <v>4560000</v>
      </c>
      <c r="V272" s="46">
        <v>5</v>
      </c>
      <c r="W272" s="46">
        <v>475000</v>
      </c>
      <c r="X272" s="44">
        <f t="shared" si="8"/>
        <v>552</v>
      </c>
      <c r="Y272" s="44">
        <f t="shared" si="9"/>
        <v>74860000</v>
      </c>
    </row>
    <row r="273" spans="1:25" x14ac:dyDescent="0.25">
      <c r="A273" s="45">
        <v>10501</v>
      </c>
      <c r="B273" s="45">
        <v>10401</v>
      </c>
      <c r="C273" s="45" t="s">
        <v>764</v>
      </c>
      <c r="D273" s="46">
        <v>14</v>
      </c>
      <c r="E273" s="46">
        <v>2660000</v>
      </c>
      <c r="F273" s="46">
        <v>34</v>
      </c>
      <c r="G273" s="46">
        <v>3230000</v>
      </c>
      <c r="H273" s="46">
        <v>95</v>
      </c>
      <c r="I273" s="46">
        <v>18050000</v>
      </c>
      <c r="J273" s="46">
        <v>107</v>
      </c>
      <c r="K273" s="46">
        <v>10165000</v>
      </c>
      <c r="L273" s="46">
        <v>30</v>
      </c>
      <c r="M273" s="46">
        <v>5700000</v>
      </c>
      <c r="N273" s="46">
        <v>7</v>
      </c>
      <c r="O273" s="46">
        <v>665000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46">
        <v>0</v>
      </c>
      <c r="V273" s="46">
        <v>0</v>
      </c>
      <c r="W273" s="46">
        <v>0</v>
      </c>
      <c r="X273" s="44">
        <f t="shared" si="8"/>
        <v>287</v>
      </c>
      <c r="Y273" s="44">
        <f t="shared" si="9"/>
        <v>40470000</v>
      </c>
    </row>
    <row r="274" spans="1:25" x14ac:dyDescent="0.25">
      <c r="A274" s="45">
        <v>10502</v>
      </c>
      <c r="B274" s="45">
        <v>10403</v>
      </c>
      <c r="C274" s="45" t="s">
        <v>765</v>
      </c>
      <c r="D274" s="46">
        <v>10</v>
      </c>
      <c r="E274" s="46">
        <v>1900000</v>
      </c>
      <c r="F274" s="46">
        <v>43</v>
      </c>
      <c r="G274" s="46">
        <v>4085000</v>
      </c>
      <c r="H274" s="46">
        <v>147</v>
      </c>
      <c r="I274" s="46">
        <v>27930000</v>
      </c>
      <c r="J274" s="46">
        <v>187</v>
      </c>
      <c r="K274" s="46">
        <v>17765000</v>
      </c>
      <c r="L274" s="46">
        <v>0</v>
      </c>
      <c r="M274" s="46">
        <v>0</v>
      </c>
      <c r="N274" s="46">
        <v>0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9</v>
      </c>
      <c r="U274" s="46">
        <v>1710000</v>
      </c>
      <c r="V274" s="46">
        <v>4</v>
      </c>
      <c r="W274" s="46">
        <v>380000</v>
      </c>
      <c r="X274" s="44">
        <f t="shared" si="8"/>
        <v>400</v>
      </c>
      <c r="Y274" s="44">
        <f t="shared" si="9"/>
        <v>53770000</v>
      </c>
    </row>
    <row r="275" spans="1:25" x14ac:dyDescent="0.25">
      <c r="A275" s="45">
        <v>10503</v>
      </c>
      <c r="B275" s="45">
        <v>10402</v>
      </c>
      <c r="C275" s="45" t="s">
        <v>766</v>
      </c>
      <c r="D275" s="46">
        <v>0</v>
      </c>
      <c r="E275" s="46">
        <v>0</v>
      </c>
      <c r="F275" s="46">
        <v>0</v>
      </c>
      <c r="G275" s="46">
        <v>0</v>
      </c>
      <c r="H275" s="46">
        <v>55</v>
      </c>
      <c r="I275" s="46">
        <v>10450000</v>
      </c>
      <c r="J275" s="46">
        <v>71</v>
      </c>
      <c r="K275" s="46">
        <v>6745000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46">
        <v>0</v>
      </c>
      <c r="V275" s="46">
        <v>0</v>
      </c>
      <c r="W275" s="46">
        <v>0</v>
      </c>
      <c r="X275" s="44">
        <f t="shared" si="8"/>
        <v>126</v>
      </c>
      <c r="Y275" s="44">
        <f t="shared" si="9"/>
        <v>17195000</v>
      </c>
    </row>
    <row r="276" spans="1:25" x14ac:dyDescent="0.25">
      <c r="A276" s="45">
        <v>10504</v>
      </c>
      <c r="B276" s="45">
        <v>10404</v>
      </c>
      <c r="C276" s="45" t="s">
        <v>167</v>
      </c>
      <c r="D276" s="46">
        <v>14</v>
      </c>
      <c r="E276" s="46">
        <v>2660000</v>
      </c>
      <c r="F276" s="46">
        <v>15</v>
      </c>
      <c r="G276" s="46">
        <v>1425000</v>
      </c>
      <c r="H276" s="46">
        <v>38</v>
      </c>
      <c r="I276" s="46">
        <v>7220000</v>
      </c>
      <c r="J276" s="46">
        <v>47</v>
      </c>
      <c r="K276" s="46">
        <v>4465000</v>
      </c>
      <c r="L276" s="46">
        <v>3</v>
      </c>
      <c r="M276" s="46">
        <v>570000</v>
      </c>
      <c r="N276" s="46">
        <v>2</v>
      </c>
      <c r="O276" s="46">
        <v>190000</v>
      </c>
      <c r="P276" s="46">
        <v>0</v>
      </c>
      <c r="Q276" s="46">
        <v>0</v>
      </c>
      <c r="R276" s="46">
        <v>0</v>
      </c>
      <c r="S276" s="46">
        <v>0</v>
      </c>
      <c r="T276" s="46">
        <v>0</v>
      </c>
      <c r="U276" s="46">
        <v>0</v>
      </c>
      <c r="V276" s="46">
        <v>0</v>
      </c>
      <c r="W276" s="46">
        <v>0</v>
      </c>
      <c r="X276" s="44">
        <f t="shared" si="8"/>
        <v>119</v>
      </c>
      <c r="Y276" s="44">
        <f t="shared" si="9"/>
        <v>16530000</v>
      </c>
    </row>
    <row r="277" spans="1:25" x14ac:dyDescent="0.25">
      <c r="A277" s="45">
        <v>11101</v>
      </c>
      <c r="B277" s="45">
        <v>11201</v>
      </c>
      <c r="C277" s="45" t="s">
        <v>767</v>
      </c>
      <c r="D277" s="46">
        <v>5</v>
      </c>
      <c r="E277" s="46">
        <v>950000</v>
      </c>
      <c r="F277" s="46">
        <v>116</v>
      </c>
      <c r="G277" s="46">
        <v>11020000</v>
      </c>
      <c r="H277" s="46">
        <v>270</v>
      </c>
      <c r="I277" s="46">
        <v>51300000</v>
      </c>
      <c r="J277" s="46">
        <v>408</v>
      </c>
      <c r="K277" s="46">
        <v>38760000</v>
      </c>
      <c r="L277" s="46">
        <v>0</v>
      </c>
      <c r="M277" s="46">
        <v>0</v>
      </c>
      <c r="N277" s="46">
        <v>0</v>
      </c>
      <c r="O277" s="46">
        <v>0</v>
      </c>
      <c r="P277" s="46">
        <v>0</v>
      </c>
      <c r="Q277" s="46">
        <v>0</v>
      </c>
      <c r="R277" s="46">
        <v>0</v>
      </c>
      <c r="S277" s="46">
        <v>0</v>
      </c>
      <c r="T277" s="46">
        <v>34</v>
      </c>
      <c r="U277" s="46">
        <v>6460000</v>
      </c>
      <c r="V277" s="46">
        <v>11</v>
      </c>
      <c r="W277" s="46">
        <v>1045000</v>
      </c>
      <c r="X277" s="44">
        <f t="shared" si="8"/>
        <v>844</v>
      </c>
      <c r="Y277" s="44">
        <f t="shared" si="9"/>
        <v>109535000</v>
      </c>
    </row>
    <row r="278" spans="1:25" x14ac:dyDescent="0.25">
      <c r="A278" s="45">
        <v>11102</v>
      </c>
      <c r="B278" s="45">
        <v>11202</v>
      </c>
      <c r="C278" s="45" t="s">
        <v>168</v>
      </c>
      <c r="D278" s="46">
        <v>1</v>
      </c>
      <c r="E278" s="46">
        <v>190000</v>
      </c>
      <c r="F278" s="46">
        <v>40</v>
      </c>
      <c r="G278" s="46">
        <v>3800000</v>
      </c>
      <c r="H278" s="46">
        <v>77</v>
      </c>
      <c r="I278" s="46">
        <v>14630000</v>
      </c>
      <c r="J278" s="46">
        <v>130</v>
      </c>
      <c r="K278" s="46">
        <v>12350000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46">
        <v>0</v>
      </c>
      <c r="V278" s="46">
        <v>0</v>
      </c>
      <c r="W278" s="46">
        <v>0</v>
      </c>
      <c r="X278" s="44">
        <f t="shared" si="8"/>
        <v>248</v>
      </c>
      <c r="Y278" s="44">
        <f t="shared" si="9"/>
        <v>30970000</v>
      </c>
    </row>
    <row r="279" spans="1:25" x14ac:dyDescent="0.25">
      <c r="A279" s="45">
        <v>11104</v>
      </c>
      <c r="B279" s="45">
        <v>11203</v>
      </c>
      <c r="C279" s="45" t="s">
        <v>169</v>
      </c>
      <c r="D279" s="46">
        <v>0</v>
      </c>
      <c r="E279" s="46">
        <v>0</v>
      </c>
      <c r="F279" s="46">
        <v>44</v>
      </c>
      <c r="G279" s="46">
        <v>4180000</v>
      </c>
      <c r="H279" s="46">
        <v>25</v>
      </c>
      <c r="I279" s="46">
        <v>4750000</v>
      </c>
      <c r="J279" s="46">
        <v>46</v>
      </c>
      <c r="K279" s="46">
        <v>4370000</v>
      </c>
      <c r="L279" s="46">
        <v>0</v>
      </c>
      <c r="M279" s="46">
        <v>0</v>
      </c>
      <c r="N279" s="46">
        <v>0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46">
        <v>0</v>
      </c>
      <c r="V279" s="46">
        <v>0</v>
      </c>
      <c r="W279" s="46">
        <v>0</v>
      </c>
      <c r="X279" s="44">
        <f t="shared" si="8"/>
        <v>115</v>
      </c>
      <c r="Y279" s="44">
        <f t="shared" si="9"/>
        <v>13300000</v>
      </c>
    </row>
    <row r="280" spans="1:25" x14ac:dyDescent="0.25">
      <c r="A280" s="45">
        <v>11201</v>
      </c>
      <c r="B280" s="45">
        <v>11401</v>
      </c>
      <c r="C280" s="45" t="s">
        <v>170</v>
      </c>
      <c r="D280" s="46">
        <v>0</v>
      </c>
      <c r="E280" s="46">
        <v>0</v>
      </c>
      <c r="F280" s="46">
        <v>29</v>
      </c>
      <c r="G280" s="46">
        <v>2755000</v>
      </c>
      <c r="H280" s="46">
        <v>52</v>
      </c>
      <c r="I280" s="46">
        <v>9880000</v>
      </c>
      <c r="J280" s="46">
        <v>98</v>
      </c>
      <c r="K280" s="46">
        <v>9310000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46">
        <v>0</v>
      </c>
      <c r="V280" s="46">
        <v>0</v>
      </c>
      <c r="W280" s="46">
        <v>0</v>
      </c>
      <c r="X280" s="44">
        <f t="shared" si="8"/>
        <v>179</v>
      </c>
      <c r="Y280" s="44">
        <f t="shared" si="9"/>
        <v>21945000</v>
      </c>
    </row>
    <row r="281" spans="1:25" x14ac:dyDescent="0.25">
      <c r="A281" s="45">
        <v>11203</v>
      </c>
      <c r="B281" s="45">
        <v>11402</v>
      </c>
      <c r="C281" s="45" t="s">
        <v>768</v>
      </c>
      <c r="D281" s="46">
        <v>4</v>
      </c>
      <c r="E281" s="46">
        <v>760000</v>
      </c>
      <c r="F281" s="46">
        <v>27</v>
      </c>
      <c r="G281" s="46">
        <v>2565000</v>
      </c>
      <c r="H281" s="46">
        <v>40</v>
      </c>
      <c r="I281" s="46">
        <v>7600000</v>
      </c>
      <c r="J281" s="46">
        <v>84</v>
      </c>
      <c r="K281" s="46">
        <v>7980000</v>
      </c>
      <c r="L281" s="46">
        <v>0</v>
      </c>
      <c r="M281" s="46">
        <v>0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0</v>
      </c>
      <c r="T281" s="46">
        <v>6</v>
      </c>
      <c r="U281" s="46">
        <v>1140000</v>
      </c>
      <c r="V281" s="46">
        <v>2</v>
      </c>
      <c r="W281" s="46">
        <v>190000</v>
      </c>
      <c r="X281" s="44">
        <f t="shared" si="8"/>
        <v>163</v>
      </c>
      <c r="Y281" s="44">
        <f t="shared" si="9"/>
        <v>20235000</v>
      </c>
    </row>
    <row r="282" spans="1:25" x14ac:dyDescent="0.25">
      <c r="A282" s="45">
        <v>11301</v>
      </c>
      <c r="B282" s="45">
        <v>11301</v>
      </c>
      <c r="C282" s="45" t="s">
        <v>171</v>
      </c>
      <c r="D282" s="46">
        <v>0</v>
      </c>
      <c r="E282" s="46">
        <v>0</v>
      </c>
      <c r="F282" s="46">
        <v>0</v>
      </c>
      <c r="G282" s="46">
        <v>0</v>
      </c>
      <c r="H282" s="46">
        <v>49</v>
      </c>
      <c r="I282" s="46">
        <v>9310000</v>
      </c>
      <c r="J282" s="46">
        <v>94</v>
      </c>
      <c r="K282" s="46">
        <v>8930000</v>
      </c>
      <c r="L282" s="46">
        <v>0</v>
      </c>
      <c r="M282" s="46">
        <v>0</v>
      </c>
      <c r="N282" s="46">
        <v>0</v>
      </c>
      <c r="O282" s="46">
        <v>0</v>
      </c>
      <c r="P282" s="46">
        <v>0</v>
      </c>
      <c r="Q282" s="46">
        <v>0</v>
      </c>
      <c r="R282" s="46">
        <v>0</v>
      </c>
      <c r="S282" s="46">
        <v>0</v>
      </c>
      <c r="T282" s="46">
        <v>20</v>
      </c>
      <c r="U282" s="46">
        <v>3800000</v>
      </c>
      <c r="V282" s="46">
        <v>7</v>
      </c>
      <c r="W282" s="46">
        <v>665000</v>
      </c>
      <c r="X282" s="44">
        <f t="shared" si="8"/>
        <v>170</v>
      </c>
      <c r="Y282" s="44">
        <f t="shared" si="9"/>
        <v>22705000</v>
      </c>
    </row>
    <row r="283" spans="1:25" x14ac:dyDescent="0.25">
      <c r="A283" s="45">
        <v>11302</v>
      </c>
      <c r="B283" s="45">
        <v>11302</v>
      </c>
      <c r="C283" s="45" t="s">
        <v>769</v>
      </c>
      <c r="D283" s="46">
        <v>4</v>
      </c>
      <c r="E283" s="46">
        <v>760000</v>
      </c>
      <c r="F283" s="46">
        <v>12</v>
      </c>
      <c r="G283" s="46">
        <v>1140000</v>
      </c>
      <c r="H283" s="46">
        <v>13</v>
      </c>
      <c r="I283" s="46">
        <v>2470000</v>
      </c>
      <c r="J283" s="46">
        <v>32</v>
      </c>
      <c r="K283" s="46">
        <v>3040000</v>
      </c>
      <c r="L283" s="46">
        <v>0</v>
      </c>
      <c r="M283" s="46">
        <v>0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0</v>
      </c>
      <c r="U283" s="46">
        <v>0</v>
      </c>
      <c r="V283" s="46">
        <v>0</v>
      </c>
      <c r="W283" s="46">
        <v>0</v>
      </c>
      <c r="X283" s="44">
        <f t="shared" si="8"/>
        <v>61</v>
      </c>
      <c r="Y283" s="44">
        <f t="shared" si="9"/>
        <v>7410000</v>
      </c>
    </row>
    <row r="284" spans="1:25" x14ac:dyDescent="0.25">
      <c r="A284" s="45">
        <v>11303</v>
      </c>
      <c r="B284" s="45">
        <v>11303</v>
      </c>
      <c r="C284" s="45" t="s">
        <v>172</v>
      </c>
      <c r="D284" s="46">
        <v>0</v>
      </c>
      <c r="E284" s="46">
        <v>0</v>
      </c>
      <c r="F284" s="46">
        <v>15</v>
      </c>
      <c r="G284" s="46">
        <v>1425000</v>
      </c>
      <c r="H284" s="46">
        <v>11</v>
      </c>
      <c r="I284" s="46">
        <v>2090000</v>
      </c>
      <c r="J284" s="46">
        <v>17</v>
      </c>
      <c r="K284" s="46">
        <v>1615000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9</v>
      </c>
      <c r="U284" s="46">
        <v>1710000</v>
      </c>
      <c r="V284" s="46">
        <v>2</v>
      </c>
      <c r="W284" s="46">
        <v>190000</v>
      </c>
      <c r="X284" s="44">
        <f t="shared" si="8"/>
        <v>54</v>
      </c>
      <c r="Y284" s="44">
        <f t="shared" si="9"/>
        <v>7030000</v>
      </c>
    </row>
    <row r="285" spans="1:25" x14ac:dyDescent="0.25">
      <c r="A285" s="45">
        <v>11401</v>
      </c>
      <c r="B285" s="45">
        <v>11101</v>
      </c>
      <c r="C285" s="45" t="s">
        <v>770</v>
      </c>
      <c r="D285" s="46">
        <v>27</v>
      </c>
      <c r="E285" s="46">
        <v>5130000</v>
      </c>
      <c r="F285" s="46">
        <v>123</v>
      </c>
      <c r="G285" s="46">
        <v>11685000</v>
      </c>
      <c r="H285" s="46">
        <v>344</v>
      </c>
      <c r="I285" s="46">
        <v>65360000</v>
      </c>
      <c r="J285" s="46">
        <v>501</v>
      </c>
      <c r="K285" s="46">
        <v>47595000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97</v>
      </c>
      <c r="U285" s="46">
        <v>18430000</v>
      </c>
      <c r="V285" s="46">
        <v>30</v>
      </c>
      <c r="W285" s="46">
        <v>2850000</v>
      </c>
      <c r="X285" s="44">
        <f t="shared" si="8"/>
        <v>1122</v>
      </c>
      <c r="Y285" s="44">
        <f t="shared" si="9"/>
        <v>151050000</v>
      </c>
    </row>
    <row r="286" spans="1:25" x14ac:dyDescent="0.25">
      <c r="A286" s="45">
        <v>11402</v>
      </c>
      <c r="B286" s="45">
        <v>11102</v>
      </c>
      <c r="C286" s="45" t="s">
        <v>173</v>
      </c>
      <c r="D286" s="46">
        <v>8</v>
      </c>
      <c r="E286" s="46">
        <v>1520000</v>
      </c>
      <c r="F286" s="46">
        <v>13</v>
      </c>
      <c r="G286" s="46">
        <v>1235000</v>
      </c>
      <c r="H286" s="46">
        <v>19</v>
      </c>
      <c r="I286" s="46">
        <v>3610000</v>
      </c>
      <c r="J286" s="46">
        <v>13</v>
      </c>
      <c r="K286" s="46">
        <v>1235000</v>
      </c>
      <c r="L286" s="46">
        <v>0</v>
      </c>
      <c r="M286" s="46">
        <v>0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6</v>
      </c>
      <c r="U286" s="46">
        <v>1140000</v>
      </c>
      <c r="V286" s="46">
        <v>1</v>
      </c>
      <c r="W286" s="46">
        <v>95000</v>
      </c>
      <c r="X286" s="44">
        <f t="shared" si="8"/>
        <v>60</v>
      </c>
      <c r="Y286" s="44">
        <f t="shared" si="9"/>
        <v>8835000</v>
      </c>
    </row>
    <row r="287" spans="1:25" x14ac:dyDescent="0.25">
      <c r="A287" s="45">
        <v>12101</v>
      </c>
      <c r="B287" s="45">
        <v>12401</v>
      </c>
      <c r="C287" s="45" t="s">
        <v>771</v>
      </c>
      <c r="D287" s="46">
        <v>50</v>
      </c>
      <c r="E287" s="46">
        <v>9500000</v>
      </c>
      <c r="F287" s="46">
        <v>53</v>
      </c>
      <c r="G287" s="46">
        <v>5035000</v>
      </c>
      <c r="H287" s="46">
        <v>140</v>
      </c>
      <c r="I287" s="46">
        <v>26600000</v>
      </c>
      <c r="J287" s="46">
        <v>342</v>
      </c>
      <c r="K287" s="46">
        <v>32490000</v>
      </c>
      <c r="L287" s="46">
        <v>19</v>
      </c>
      <c r="M287" s="46">
        <v>3610000</v>
      </c>
      <c r="N287" s="46">
        <v>88</v>
      </c>
      <c r="O287" s="46">
        <v>8360000</v>
      </c>
      <c r="P287" s="46">
        <v>14</v>
      </c>
      <c r="Q287" s="46">
        <v>2660000</v>
      </c>
      <c r="R287" s="46">
        <v>3</v>
      </c>
      <c r="S287" s="46">
        <v>285000</v>
      </c>
      <c r="T287" s="46">
        <v>61</v>
      </c>
      <c r="U287" s="46">
        <v>11590000</v>
      </c>
      <c r="V287" s="46">
        <v>22</v>
      </c>
      <c r="W287" s="46">
        <v>2090000</v>
      </c>
      <c r="X287" s="44">
        <f t="shared" si="8"/>
        <v>792</v>
      </c>
      <c r="Y287" s="44">
        <f t="shared" si="9"/>
        <v>102220000</v>
      </c>
    </row>
    <row r="288" spans="1:25" x14ac:dyDescent="0.25">
      <c r="A288" s="45">
        <v>12103</v>
      </c>
      <c r="B288" s="45">
        <v>12402</v>
      </c>
      <c r="C288" s="45" t="s">
        <v>772</v>
      </c>
      <c r="D288" s="46">
        <v>3</v>
      </c>
      <c r="E288" s="46">
        <v>570000</v>
      </c>
      <c r="F288" s="46">
        <v>16</v>
      </c>
      <c r="G288" s="46">
        <v>1520000</v>
      </c>
      <c r="H288" s="46">
        <v>11</v>
      </c>
      <c r="I288" s="46">
        <v>2090000</v>
      </c>
      <c r="J288" s="46">
        <v>16</v>
      </c>
      <c r="K288" s="46">
        <v>1520000</v>
      </c>
      <c r="L288" s="46">
        <v>8</v>
      </c>
      <c r="M288" s="46">
        <v>1520000</v>
      </c>
      <c r="N288" s="46">
        <v>3</v>
      </c>
      <c r="O288" s="46">
        <v>285000</v>
      </c>
      <c r="P288" s="46">
        <v>0</v>
      </c>
      <c r="Q288" s="46">
        <v>0</v>
      </c>
      <c r="R288" s="46">
        <v>0</v>
      </c>
      <c r="S288" s="46">
        <v>0</v>
      </c>
      <c r="T288" s="46">
        <v>0</v>
      </c>
      <c r="U288" s="46">
        <v>0</v>
      </c>
      <c r="V288" s="46">
        <v>0</v>
      </c>
      <c r="W288" s="46">
        <v>0</v>
      </c>
      <c r="X288" s="44">
        <f t="shared" si="8"/>
        <v>57</v>
      </c>
      <c r="Y288" s="44">
        <f t="shared" si="9"/>
        <v>7505000</v>
      </c>
    </row>
    <row r="289" spans="1:25" x14ac:dyDescent="0.25">
      <c r="A289" s="45">
        <v>12202</v>
      </c>
      <c r="B289" s="45">
        <v>12103</v>
      </c>
      <c r="C289" s="45" t="s">
        <v>773</v>
      </c>
      <c r="D289" s="46">
        <v>14</v>
      </c>
      <c r="E289" s="46">
        <v>2660000</v>
      </c>
      <c r="F289" s="46">
        <v>21</v>
      </c>
      <c r="G289" s="46">
        <v>1995000</v>
      </c>
      <c r="H289" s="46">
        <v>6</v>
      </c>
      <c r="I289" s="46">
        <v>1140000</v>
      </c>
      <c r="J289" s="46">
        <v>4</v>
      </c>
      <c r="K289" s="46">
        <v>380000</v>
      </c>
      <c r="L289" s="46">
        <v>2</v>
      </c>
      <c r="M289" s="46">
        <v>380000</v>
      </c>
      <c r="N289" s="46">
        <v>4</v>
      </c>
      <c r="O289" s="46">
        <v>380000</v>
      </c>
      <c r="P289" s="46">
        <v>0</v>
      </c>
      <c r="Q289" s="46">
        <v>0</v>
      </c>
      <c r="R289" s="46">
        <v>0</v>
      </c>
      <c r="S289" s="46">
        <v>0</v>
      </c>
      <c r="T289" s="46">
        <v>0</v>
      </c>
      <c r="U289" s="46">
        <v>0</v>
      </c>
      <c r="V289" s="46">
        <v>0</v>
      </c>
      <c r="W289" s="46">
        <v>0</v>
      </c>
      <c r="X289" s="44">
        <f t="shared" si="8"/>
        <v>51</v>
      </c>
      <c r="Y289" s="44">
        <f t="shared" si="9"/>
        <v>6935000</v>
      </c>
    </row>
    <row r="290" spans="1:25" x14ac:dyDescent="0.25">
      <c r="A290" s="45">
        <v>12204</v>
      </c>
      <c r="B290" s="45">
        <v>12104</v>
      </c>
      <c r="C290" s="45" t="s">
        <v>174</v>
      </c>
      <c r="D290" s="46">
        <v>6</v>
      </c>
      <c r="E290" s="46">
        <v>1140000</v>
      </c>
      <c r="F290" s="46">
        <v>20</v>
      </c>
      <c r="G290" s="46">
        <v>1900000</v>
      </c>
      <c r="H290" s="46">
        <v>6</v>
      </c>
      <c r="I290" s="46">
        <v>1140000</v>
      </c>
      <c r="J290" s="46">
        <v>9</v>
      </c>
      <c r="K290" s="46">
        <v>855000</v>
      </c>
      <c r="L290" s="46">
        <v>1</v>
      </c>
      <c r="M290" s="46">
        <v>190000</v>
      </c>
      <c r="N290" s="46">
        <v>6</v>
      </c>
      <c r="O290" s="46">
        <v>570000</v>
      </c>
      <c r="P290" s="46">
        <v>0</v>
      </c>
      <c r="Q290" s="46">
        <v>0</v>
      </c>
      <c r="R290" s="46">
        <v>0</v>
      </c>
      <c r="S290" s="46">
        <v>0</v>
      </c>
      <c r="T290" s="46">
        <v>0</v>
      </c>
      <c r="U290" s="46">
        <v>0</v>
      </c>
      <c r="V290" s="46">
        <v>0</v>
      </c>
      <c r="W290" s="46">
        <v>0</v>
      </c>
      <c r="X290" s="44">
        <f t="shared" si="8"/>
        <v>48</v>
      </c>
      <c r="Y290" s="44">
        <f t="shared" si="9"/>
        <v>5795000</v>
      </c>
    </row>
    <row r="291" spans="1:25" x14ac:dyDescent="0.25">
      <c r="A291" s="45">
        <v>12205</v>
      </c>
      <c r="B291" s="45">
        <v>12101</v>
      </c>
      <c r="C291" s="45" t="s">
        <v>175</v>
      </c>
      <c r="D291" s="46">
        <v>104</v>
      </c>
      <c r="E291" s="46">
        <v>19760000</v>
      </c>
      <c r="F291" s="46">
        <v>305</v>
      </c>
      <c r="G291" s="46">
        <v>28975000</v>
      </c>
      <c r="H291" s="46">
        <v>669</v>
      </c>
      <c r="I291" s="46">
        <v>127110000</v>
      </c>
      <c r="J291" s="46">
        <v>1441</v>
      </c>
      <c r="K291" s="46">
        <v>136895000</v>
      </c>
      <c r="L291" s="46">
        <v>157</v>
      </c>
      <c r="M291" s="46">
        <v>29830000</v>
      </c>
      <c r="N291" s="46">
        <v>260</v>
      </c>
      <c r="O291" s="46">
        <v>24700000</v>
      </c>
      <c r="P291" s="46">
        <v>0</v>
      </c>
      <c r="Q291" s="46">
        <v>0</v>
      </c>
      <c r="R291" s="46">
        <v>0</v>
      </c>
      <c r="S291" s="46">
        <v>0</v>
      </c>
      <c r="T291" s="46">
        <v>52</v>
      </c>
      <c r="U291" s="46">
        <v>9880000</v>
      </c>
      <c r="V291" s="46">
        <v>18</v>
      </c>
      <c r="W291" s="46">
        <v>1710000</v>
      </c>
      <c r="X291" s="44">
        <f t="shared" si="8"/>
        <v>3006</v>
      </c>
      <c r="Y291" s="44">
        <f t="shared" si="9"/>
        <v>378860000</v>
      </c>
    </row>
    <row r="292" spans="1:25" x14ac:dyDescent="0.25">
      <c r="A292" s="45">
        <v>12206</v>
      </c>
      <c r="B292" s="45">
        <v>12102</v>
      </c>
      <c r="C292" s="45" t="s">
        <v>176</v>
      </c>
      <c r="D292" s="46">
        <v>4</v>
      </c>
      <c r="E292" s="46">
        <v>760000</v>
      </c>
      <c r="F292" s="46">
        <v>19</v>
      </c>
      <c r="G292" s="46">
        <v>1805000</v>
      </c>
      <c r="H292" s="46">
        <v>11</v>
      </c>
      <c r="I292" s="46">
        <v>2090000</v>
      </c>
      <c r="J292" s="46">
        <v>14</v>
      </c>
      <c r="K292" s="46">
        <v>1330000</v>
      </c>
      <c r="L292" s="46">
        <v>4</v>
      </c>
      <c r="M292" s="46">
        <v>760000</v>
      </c>
      <c r="N292" s="46">
        <v>5</v>
      </c>
      <c r="O292" s="46">
        <v>475000</v>
      </c>
      <c r="P292" s="46">
        <v>0</v>
      </c>
      <c r="Q292" s="46">
        <v>0</v>
      </c>
      <c r="R292" s="46">
        <v>0</v>
      </c>
      <c r="S292" s="46">
        <v>0</v>
      </c>
      <c r="T292" s="46">
        <v>0</v>
      </c>
      <c r="U292" s="46">
        <v>0</v>
      </c>
      <c r="V292" s="46">
        <v>0</v>
      </c>
      <c r="W292" s="46">
        <v>0</v>
      </c>
      <c r="X292" s="44">
        <f t="shared" si="8"/>
        <v>57</v>
      </c>
      <c r="Y292" s="44">
        <f t="shared" si="9"/>
        <v>7220000</v>
      </c>
    </row>
    <row r="293" spans="1:25" x14ac:dyDescent="0.25">
      <c r="A293" s="45">
        <v>12301</v>
      </c>
      <c r="B293" s="45">
        <v>12301</v>
      </c>
      <c r="C293" s="45" t="s">
        <v>177</v>
      </c>
      <c r="D293" s="46">
        <v>15</v>
      </c>
      <c r="E293" s="46">
        <v>2850000</v>
      </c>
      <c r="F293" s="46">
        <v>53</v>
      </c>
      <c r="G293" s="46">
        <v>5035000</v>
      </c>
      <c r="H293" s="46">
        <v>58</v>
      </c>
      <c r="I293" s="46">
        <v>11020000</v>
      </c>
      <c r="J293" s="46">
        <v>121</v>
      </c>
      <c r="K293" s="46">
        <v>11495000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0</v>
      </c>
      <c r="U293" s="46">
        <v>0</v>
      </c>
      <c r="V293" s="46">
        <v>0</v>
      </c>
      <c r="W293" s="46">
        <v>0</v>
      </c>
      <c r="X293" s="44">
        <f t="shared" si="8"/>
        <v>247</v>
      </c>
      <c r="Y293" s="44">
        <f t="shared" si="9"/>
        <v>30400000</v>
      </c>
    </row>
    <row r="294" spans="1:25" x14ac:dyDescent="0.25">
      <c r="A294" s="45">
        <v>12302</v>
      </c>
      <c r="B294" s="45">
        <v>12302</v>
      </c>
      <c r="C294" s="45" t="s">
        <v>178</v>
      </c>
      <c r="D294" s="46">
        <v>2</v>
      </c>
      <c r="E294" s="46">
        <v>380000</v>
      </c>
      <c r="F294" s="46">
        <v>13</v>
      </c>
      <c r="G294" s="46">
        <v>1235000</v>
      </c>
      <c r="H294" s="46">
        <v>14</v>
      </c>
      <c r="I294" s="46">
        <v>2660000</v>
      </c>
      <c r="J294" s="46">
        <v>12</v>
      </c>
      <c r="K294" s="46">
        <v>1140000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0</v>
      </c>
      <c r="U294" s="46">
        <v>0</v>
      </c>
      <c r="V294" s="46">
        <v>0</v>
      </c>
      <c r="W294" s="46">
        <v>0</v>
      </c>
      <c r="X294" s="44">
        <f t="shared" si="8"/>
        <v>41</v>
      </c>
      <c r="Y294" s="44">
        <f t="shared" si="9"/>
        <v>5415000</v>
      </c>
    </row>
    <row r="295" spans="1:25" x14ac:dyDescent="0.25">
      <c r="A295" s="45">
        <v>12304</v>
      </c>
      <c r="B295" s="45">
        <v>12303</v>
      </c>
      <c r="C295" s="45" t="s">
        <v>179</v>
      </c>
      <c r="D295" s="46">
        <v>5</v>
      </c>
      <c r="E295" s="46">
        <v>950000</v>
      </c>
      <c r="F295" s="46">
        <v>8</v>
      </c>
      <c r="G295" s="46">
        <v>760000</v>
      </c>
      <c r="H295" s="46">
        <v>9</v>
      </c>
      <c r="I295" s="46">
        <v>1710000</v>
      </c>
      <c r="J295" s="46">
        <v>8</v>
      </c>
      <c r="K295" s="46">
        <v>760000</v>
      </c>
      <c r="L295" s="46">
        <v>4</v>
      </c>
      <c r="M295" s="46">
        <v>760000</v>
      </c>
      <c r="N295" s="46">
        <v>1</v>
      </c>
      <c r="O295" s="46">
        <v>95000</v>
      </c>
      <c r="P295" s="46">
        <v>0</v>
      </c>
      <c r="Q295" s="46">
        <v>0</v>
      </c>
      <c r="R295" s="46">
        <v>0</v>
      </c>
      <c r="S295" s="46">
        <v>0</v>
      </c>
      <c r="T295" s="46">
        <v>0</v>
      </c>
      <c r="U295" s="46">
        <v>0</v>
      </c>
      <c r="V295" s="46">
        <v>0</v>
      </c>
      <c r="W295" s="46">
        <v>0</v>
      </c>
      <c r="X295" s="44">
        <f t="shared" si="8"/>
        <v>35</v>
      </c>
      <c r="Y295" s="44">
        <f t="shared" si="9"/>
        <v>5035000</v>
      </c>
    </row>
    <row r="296" spans="1:25" x14ac:dyDescent="0.25">
      <c r="A296" s="45">
        <v>12401</v>
      </c>
      <c r="B296" s="45">
        <v>12201</v>
      </c>
      <c r="C296" s="45" t="s">
        <v>774</v>
      </c>
      <c r="D296" s="46">
        <v>3</v>
      </c>
      <c r="E296" s="46">
        <v>570000</v>
      </c>
      <c r="F296" s="46">
        <v>26</v>
      </c>
      <c r="G296" s="46">
        <v>2470000</v>
      </c>
      <c r="H296" s="46">
        <v>28</v>
      </c>
      <c r="I296" s="46">
        <v>5320000</v>
      </c>
      <c r="J296" s="46">
        <v>74</v>
      </c>
      <c r="K296" s="46">
        <v>7030000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2</v>
      </c>
      <c r="S296" s="46">
        <v>190000</v>
      </c>
      <c r="T296" s="46">
        <v>0</v>
      </c>
      <c r="U296" s="46">
        <v>0</v>
      </c>
      <c r="V296" s="46">
        <v>0</v>
      </c>
      <c r="W296" s="46">
        <v>0</v>
      </c>
      <c r="X296" s="44">
        <f t="shared" si="8"/>
        <v>133</v>
      </c>
      <c r="Y296" s="44">
        <f t="shared" si="9"/>
        <v>15580000</v>
      </c>
    </row>
    <row r="297" spans="1:25" x14ac:dyDescent="0.25">
      <c r="A297" s="45">
        <v>13101</v>
      </c>
      <c r="B297" s="45">
        <v>13101</v>
      </c>
      <c r="C297" s="45" t="s">
        <v>180</v>
      </c>
      <c r="D297" s="46">
        <v>1508</v>
      </c>
      <c r="E297" s="46">
        <v>286520000</v>
      </c>
      <c r="F297" s="46">
        <v>595</v>
      </c>
      <c r="G297" s="46">
        <v>56525000</v>
      </c>
      <c r="H297" s="46">
        <v>1655</v>
      </c>
      <c r="I297" s="46">
        <v>314450000</v>
      </c>
      <c r="J297" s="46">
        <v>2297</v>
      </c>
      <c r="K297" s="46">
        <v>218215000</v>
      </c>
      <c r="L297" s="46">
        <v>120</v>
      </c>
      <c r="M297" s="46">
        <v>22800000</v>
      </c>
      <c r="N297" s="46">
        <v>409</v>
      </c>
      <c r="O297" s="46">
        <v>38855000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46">
        <v>0</v>
      </c>
      <c r="V297" s="46">
        <v>0</v>
      </c>
      <c r="W297" s="46">
        <v>0</v>
      </c>
      <c r="X297" s="44">
        <f t="shared" si="8"/>
        <v>6584</v>
      </c>
      <c r="Y297" s="44">
        <f t="shared" si="9"/>
        <v>937365000</v>
      </c>
    </row>
    <row r="298" spans="1:25" x14ac:dyDescent="0.25">
      <c r="A298" s="45">
        <v>13103</v>
      </c>
      <c r="B298" s="45">
        <v>13123</v>
      </c>
      <c r="C298" s="45" t="s">
        <v>181</v>
      </c>
      <c r="D298" s="46">
        <v>0</v>
      </c>
      <c r="E298" s="46">
        <v>0</v>
      </c>
      <c r="F298" s="46">
        <v>0</v>
      </c>
      <c r="G298" s="46">
        <v>0</v>
      </c>
      <c r="H298" s="46">
        <v>409</v>
      </c>
      <c r="I298" s="46">
        <v>77710000</v>
      </c>
      <c r="J298" s="46">
        <v>658</v>
      </c>
      <c r="K298" s="46">
        <v>62510000</v>
      </c>
      <c r="L298" s="46">
        <v>275</v>
      </c>
      <c r="M298" s="46">
        <v>52250000</v>
      </c>
      <c r="N298" s="46">
        <v>264</v>
      </c>
      <c r="O298" s="46">
        <v>25080000</v>
      </c>
      <c r="P298" s="46">
        <v>0</v>
      </c>
      <c r="Q298" s="46">
        <v>0</v>
      </c>
      <c r="R298" s="46">
        <v>0</v>
      </c>
      <c r="S298" s="46">
        <v>0</v>
      </c>
      <c r="T298" s="46">
        <v>0</v>
      </c>
      <c r="U298" s="46">
        <v>0</v>
      </c>
      <c r="V298" s="46">
        <v>0</v>
      </c>
      <c r="W298" s="46">
        <v>0</v>
      </c>
      <c r="X298" s="44">
        <f t="shared" si="8"/>
        <v>1606</v>
      </c>
      <c r="Y298" s="44">
        <f t="shared" si="9"/>
        <v>217550000</v>
      </c>
    </row>
    <row r="299" spans="1:25" x14ac:dyDescent="0.25">
      <c r="A299" s="45">
        <v>13105</v>
      </c>
      <c r="B299" s="45">
        <v>13120</v>
      </c>
      <c r="C299" s="45" t="s">
        <v>182</v>
      </c>
      <c r="D299" s="46">
        <v>293</v>
      </c>
      <c r="E299" s="46">
        <v>55670000</v>
      </c>
      <c r="F299" s="46">
        <v>271</v>
      </c>
      <c r="G299" s="46">
        <v>25745000</v>
      </c>
      <c r="H299" s="46">
        <v>740</v>
      </c>
      <c r="I299" s="46">
        <v>140600000</v>
      </c>
      <c r="J299" s="46">
        <v>890</v>
      </c>
      <c r="K299" s="46">
        <v>84550000</v>
      </c>
      <c r="L299" s="46">
        <v>350</v>
      </c>
      <c r="M299" s="46">
        <v>66500000</v>
      </c>
      <c r="N299" s="46">
        <v>365</v>
      </c>
      <c r="O299" s="46">
        <v>34675000</v>
      </c>
      <c r="P299" s="46">
        <v>0</v>
      </c>
      <c r="Q299" s="46">
        <v>0</v>
      </c>
      <c r="R299" s="46">
        <v>0</v>
      </c>
      <c r="S299" s="46">
        <v>0</v>
      </c>
      <c r="T299" s="46">
        <v>68</v>
      </c>
      <c r="U299" s="46">
        <v>12920000</v>
      </c>
      <c r="V299" s="46">
        <v>5</v>
      </c>
      <c r="W299" s="46">
        <v>475000</v>
      </c>
      <c r="X299" s="44">
        <f t="shared" si="8"/>
        <v>2982</v>
      </c>
      <c r="Y299" s="44">
        <f t="shared" si="9"/>
        <v>421135000</v>
      </c>
    </row>
    <row r="300" spans="1:25" x14ac:dyDescent="0.25">
      <c r="A300" s="45">
        <v>13106</v>
      </c>
      <c r="B300" s="45">
        <v>13130</v>
      </c>
      <c r="C300" s="45" t="s">
        <v>183</v>
      </c>
      <c r="D300" s="46">
        <v>0</v>
      </c>
      <c r="E300" s="46">
        <v>0</v>
      </c>
      <c r="F300" s="46">
        <v>0</v>
      </c>
      <c r="G300" s="46">
        <v>0</v>
      </c>
      <c r="H300" s="46">
        <v>267</v>
      </c>
      <c r="I300" s="46">
        <v>50730000</v>
      </c>
      <c r="J300" s="46">
        <v>341</v>
      </c>
      <c r="K300" s="46">
        <v>32395000</v>
      </c>
      <c r="L300" s="46">
        <v>275</v>
      </c>
      <c r="M300" s="46">
        <v>52250000</v>
      </c>
      <c r="N300" s="46">
        <v>303</v>
      </c>
      <c r="O300" s="46">
        <v>28785000</v>
      </c>
      <c r="P300" s="46">
        <v>0</v>
      </c>
      <c r="Q300" s="46">
        <v>0</v>
      </c>
      <c r="R300" s="46">
        <v>0</v>
      </c>
      <c r="S300" s="46">
        <v>0</v>
      </c>
      <c r="T300" s="46">
        <v>89</v>
      </c>
      <c r="U300" s="46">
        <v>16910000</v>
      </c>
      <c r="V300" s="46">
        <v>31</v>
      </c>
      <c r="W300" s="46">
        <v>2945000</v>
      </c>
      <c r="X300" s="44">
        <f t="shared" si="8"/>
        <v>1306</v>
      </c>
      <c r="Y300" s="44">
        <f t="shared" si="9"/>
        <v>184015000</v>
      </c>
    </row>
    <row r="301" spans="1:25" x14ac:dyDescent="0.25">
      <c r="A301" s="45">
        <v>13107</v>
      </c>
      <c r="B301" s="45">
        <v>13126</v>
      </c>
      <c r="C301" s="45" t="s">
        <v>184</v>
      </c>
      <c r="D301" s="46">
        <v>222</v>
      </c>
      <c r="E301" s="46">
        <v>42180000</v>
      </c>
      <c r="F301" s="46">
        <v>83</v>
      </c>
      <c r="G301" s="46">
        <v>7885000</v>
      </c>
      <c r="H301" s="46">
        <v>609</v>
      </c>
      <c r="I301" s="46">
        <v>115710000</v>
      </c>
      <c r="J301" s="46">
        <v>764</v>
      </c>
      <c r="K301" s="46">
        <v>72580000</v>
      </c>
      <c r="L301" s="46">
        <v>223</v>
      </c>
      <c r="M301" s="46">
        <v>42370000</v>
      </c>
      <c r="N301" s="46">
        <v>223</v>
      </c>
      <c r="O301" s="46">
        <v>21185000</v>
      </c>
      <c r="P301" s="46">
        <v>0</v>
      </c>
      <c r="Q301" s="46">
        <v>0</v>
      </c>
      <c r="R301" s="46">
        <v>0</v>
      </c>
      <c r="S301" s="46">
        <v>0</v>
      </c>
      <c r="T301" s="46">
        <v>0</v>
      </c>
      <c r="U301" s="46">
        <v>0</v>
      </c>
      <c r="V301" s="46">
        <v>0</v>
      </c>
      <c r="W301" s="46">
        <v>0</v>
      </c>
      <c r="X301" s="44">
        <f t="shared" si="8"/>
        <v>2124</v>
      </c>
      <c r="Y301" s="44">
        <f t="shared" si="9"/>
        <v>301910000</v>
      </c>
    </row>
    <row r="302" spans="1:25" x14ac:dyDescent="0.25">
      <c r="A302" s="45">
        <v>13108</v>
      </c>
      <c r="B302" s="45">
        <v>13114</v>
      </c>
      <c r="C302" s="45" t="s">
        <v>185</v>
      </c>
      <c r="D302" s="46">
        <v>0</v>
      </c>
      <c r="E302" s="46">
        <v>0</v>
      </c>
      <c r="F302" s="46">
        <v>0</v>
      </c>
      <c r="G302" s="46">
        <v>0</v>
      </c>
      <c r="H302" s="46">
        <v>483</v>
      </c>
      <c r="I302" s="46">
        <v>91770000</v>
      </c>
      <c r="J302" s="46">
        <v>720</v>
      </c>
      <c r="K302" s="46">
        <v>68400000</v>
      </c>
      <c r="L302" s="46">
        <v>290</v>
      </c>
      <c r="M302" s="46">
        <v>55100000</v>
      </c>
      <c r="N302" s="46">
        <v>233</v>
      </c>
      <c r="O302" s="46">
        <v>22135000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46">
        <v>0</v>
      </c>
      <c r="V302" s="46">
        <v>0</v>
      </c>
      <c r="W302" s="46">
        <v>0</v>
      </c>
      <c r="X302" s="44">
        <f t="shared" si="8"/>
        <v>1726</v>
      </c>
      <c r="Y302" s="44">
        <f t="shared" si="9"/>
        <v>237405000</v>
      </c>
    </row>
    <row r="303" spans="1:25" x14ac:dyDescent="0.25">
      <c r="A303" s="45">
        <v>13109</v>
      </c>
      <c r="B303" s="45">
        <v>13119</v>
      </c>
      <c r="C303" s="45" t="s">
        <v>775</v>
      </c>
      <c r="D303" s="46">
        <v>334</v>
      </c>
      <c r="E303" s="46">
        <v>63460000</v>
      </c>
      <c r="F303" s="46">
        <v>400</v>
      </c>
      <c r="G303" s="46">
        <v>38000000</v>
      </c>
      <c r="H303" s="46">
        <v>0</v>
      </c>
      <c r="I303" s="46">
        <v>0</v>
      </c>
      <c r="J303" s="46">
        <v>0</v>
      </c>
      <c r="K303" s="46">
        <v>0</v>
      </c>
      <c r="L303" s="46">
        <v>178</v>
      </c>
      <c r="M303" s="46">
        <v>33820000</v>
      </c>
      <c r="N303" s="46">
        <v>373</v>
      </c>
      <c r="O303" s="46">
        <v>35435000</v>
      </c>
      <c r="P303" s="46">
        <v>0</v>
      </c>
      <c r="Q303" s="46">
        <v>0</v>
      </c>
      <c r="R303" s="46">
        <v>0</v>
      </c>
      <c r="S303" s="46">
        <v>0</v>
      </c>
      <c r="T303" s="46">
        <v>1124</v>
      </c>
      <c r="U303" s="46">
        <v>213560000</v>
      </c>
      <c r="V303" s="46">
        <v>1523</v>
      </c>
      <c r="W303" s="46">
        <v>144685000</v>
      </c>
      <c r="X303" s="44">
        <f t="shared" si="8"/>
        <v>3932</v>
      </c>
      <c r="Y303" s="44">
        <f t="shared" si="9"/>
        <v>528960000</v>
      </c>
    </row>
    <row r="304" spans="1:25" x14ac:dyDescent="0.25">
      <c r="A304" s="45">
        <v>13110</v>
      </c>
      <c r="B304" s="45">
        <v>13109</v>
      </c>
      <c r="C304" s="45" t="s">
        <v>186</v>
      </c>
      <c r="D304" s="46">
        <v>0</v>
      </c>
      <c r="E304" s="46">
        <v>0</v>
      </c>
      <c r="F304" s="46">
        <v>0</v>
      </c>
      <c r="G304" s="46">
        <v>0</v>
      </c>
      <c r="H304" s="46">
        <v>295</v>
      </c>
      <c r="I304" s="46">
        <v>56050000</v>
      </c>
      <c r="J304" s="46">
        <v>214</v>
      </c>
      <c r="K304" s="46">
        <v>20330000</v>
      </c>
      <c r="L304" s="46">
        <v>166</v>
      </c>
      <c r="M304" s="46">
        <v>31540000</v>
      </c>
      <c r="N304" s="46">
        <v>242</v>
      </c>
      <c r="O304" s="46">
        <v>22990000</v>
      </c>
      <c r="P304" s="46">
        <v>0</v>
      </c>
      <c r="Q304" s="46">
        <v>0</v>
      </c>
      <c r="R304" s="46">
        <v>0</v>
      </c>
      <c r="S304" s="46">
        <v>0</v>
      </c>
      <c r="T304" s="46">
        <v>0</v>
      </c>
      <c r="U304" s="46">
        <v>0</v>
      </c>
      <c r="V304" s="46">
        <v>0</v>
      </c>
      <c r="W304" s="46">
        <v>0</v>
      </c>
      <c r="X304" s="44">
        <f t="shared" si="8"/>
        <v>917</v>
      </c>
      <c r="Y304" s="44">
        <f t="shared" si="9"/>
        <v>130910000</v>
      </c>
    </row>
    <row r="305" spans="1:25" x14ac:dyDescent="0.25">
      <c r="A305" s="45">
        <v>13111</v>
      </c>
      <c r="B305" s="45">
        <v>13124</v>
      </c>
      <c r="C305" s="45" t="s">
        <v>187</v>
      </c>
      <c r="D305" s="46">
        <v>0</v>
      </c>
      <c r="E305" s="46">
        <v>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621</v>
      </c>
      <c r="M305" s="46">
        <v>117990000</v>
      </c>
      <c r="N305" s="46">
        <v>619</v>
      </c>
      <c r="O305" s="46">
        <v>58805000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46">
        <v>0</v>
      </c>
      <c r="V305" s="46">
        <v>0</v>
      </c>
      <c r="W305" s="46">
        <v>0</v>
      </c>
      <c r="X305" s="44">
        <f t="shared" si="8"/>
        <v>1240</v>
      </c>
      <c r="Y305" s="44">
        <f t="shared" si="9"/>
        <v>176795000</v>
      </c>
    </row>
    <row r="306" spans="1:25" x14ac:dyDescent="0.25">
      <c r="A306" s="45">
        <v>13113</v>
      </c>
      <c r="B306" s="45">
        <v>13128</v>
      </c>
      <c r="C306" s="45" t="s">
        <v>188</v>
      </c>
      <c r="D306" s="46">
        <v>0</v>
      </c>
      <c r="E306" s="46">
        <v>0</v>
      </c>
      <c r="F306" s="46">
        <v>0</v>
      </c>
      <c r="G306" s="46">
        <v>0</v>
      </c>
      <c r="H306" s="46">
        <v>456</v>
      </c>
      <c r="I306" s="46">
        <v>86640000</v>
      </c>
      <c r="J306" s="46">
        <v>560</v>
      </c>
      <c r="K306" s="46">
        <v>53200000</v>
      </c>
      <c r="L306" s="46">
        <v>546</v>
      </c>
      <c r="M306" s="46">
        <v>103740000</v>
      </c>
      <c r="N306" s="46">
        <v>481</v>
      </c>
      <c r="O306" s="46">
        <v>45695000</v>
      </c>
      <c r="P306" s="46">
        <v>0</v>
      </c>
      <c r="Q306" s="46">
        <v>0</v>
      </c>
      <c r="R306" s="46">
        <v>0</v>
      </c>
      <c r="S306" s="46">
        <v>0</v>
      </c>
      <c r="T306" s="46">
        <v>234</v>
      </c>
      <c r="U306" s="46">
        <v>44460000</v>
      </c>
      <c r="V306" s="46">
        <v>38</v>
      </c>
      <c r="W306" s="46">
        <v>3610000</v>
      </c>
      <c r="X306" s="44">
        <f t="shared" si="8"/>
        <v>2315</v>
      </c>
      <c r="Y306" s="44">
        <f t="shared" si="9"/>
        <v>337345000</v>
      </c>
    </row>
    <row r="307" spans="1:25" x14ac:dyDescent="0.25">
      <c r="A307" s="45">
        <v>13114</v>
      </c>
      <c r="B307" s="45">
        <v>13125</v>
      </c>
      <c r="C307" s="45" t="s">
        <v>189</v>
      </c>
      <c r="D307" s="46">
        <v>0</v>
      </c>
      <c r="E307" s="46">
        <v>0</v>
      </c>
      <c r="F307" s="46">
        <v>0</v>
      </c>
      <c r="G307" s="46">
        <v>0</v>
      </c>
      <c r="H307" s="46">
        <v>592</v>
      </c>
      <c r="I307" s="46">
        <v>112480000</v>
      </c>
      <c r="J307" s="46">
        <v>606</v>
      </c>
      <c r="K307" s="46">
        <v>57570000</v>
      </c>
      <c r="L307" s="46">
        <v>480</v>
      </c>
      <c r="M307" s="46">
        <v>91200000</v>
      </c>
      <c r="N307" s="46">
        <v>450</v>
      </c>
      <c r="O307" s="46">
        <v>42750000</v>
      </c>
      <c r="P307" s="46">
        <v>8</v>
      </c>
      <c r="Q307" s="46">
        <v>1520000</v>
      </c>
      <c r="R307" s="46">
        <v>4</v>
      </c>
      <c r="S307" s="46">
        <v>380000</v>
      </c>
      <c r="T307" s="46">
        <v>228</v>
      </c>
      <c r="U307" s="46">
        <v>43320000</v>
      </c>
      <c r="V307" s="46">
        <v>72</v>
      </c>
      <c r="W307" s="46">
        <v>6840000</v>
      </c>
      <c r="X307" s="44">
        <f t="shared" si="8"/>
        <v>2440</v>
      </c>
      <c r="Y307" s="44">
        <f t="shared" si="9"/>
        <v>356060000</v>
      </c>
    </row>
    <row r="308" spans="1:25" x14ac:dyDescent="0.25">
      <c r="A308" s="45">
        <v>13127</v>
      </c>
      <c r="B308" s="45">
        <v>13104</v>
      </c>
      <c r="C308" s="45" t="s">
        <v>776</v>
      </c>
      <c r="D308" s="46">
        <v>0</v>
      </c>
      <c r="E308" s="46">
        <v>0</v>
      </c>
      <c r="F308" s="46">
        <v>0</v>
      </c>
      <c r="G308" s="46">
        <v>0</v>
      </c>
      <c r="H308" s="46">
        <v>567</v>
      </c>
      <c r="I308" s="46">
        <v>107730000</v>
      </c>
      <c r="J308" s="46">
        <v>647</v>
      </c>
      <c r="K308" s="46">
        <v>61465000</v>
      </c>
      <c r="L308" s="46">
        <v>269</v>
      </c>
      <c r="M308" s="46">
        <v>51110000</v>
      </c>
      <c r="N308" s="46">
        <v>361</v>
      </c>
      <c r="O308" s="46">
        <v>34295000</v>
      </c>
      <c r="P308" s="46">
        <v>0</v>
      </c>
      <c r="Q308" s="46">
        <v>0</v>
      </c>
      <c r="R308" s="46">
        <v>0</v>
      </c>
      <c r="S308" s="46">
        <v>0</v>
      </c>
      <c r="T308" s="46">
        <v>126</v>
      </c>
      <c r="U308" s="46">
        <v>23940000</v>
      </c>
      <c r="V308" s="46">
        <v>53</v>
      </c>
      <c r="W308" s="46">
        <v>5035000</v>
      </c>
      <c r="X308" s="44">
        <f t="shared" si="8"/>
        <v>2023</v>
      </c>
      <c r="Y308" s="44">
        <f t="shared" si="9"/>
        <v>283575000</v>
      </c>
    </row>
    <row r="309" spans="1:25" x14ac:dyDescent="0.25">
      <c r="A309" s="45">
        <v>13128</v>
      </c>
      <c r="B309" s="45">
        <v>13110</v>
      </c>
      <c r="C309" s="45" t="s">
        <v>190</v>
      </c>
      <c r="D309" s="46">
        <v>0</v>
      </c>
      <c r="E309" s="46">
        <v>0</v>
      </c>
      <c r="F309" s="46">
        <v>0</v>
      </c>
      <c r="G309" s="46">
        <v>0</v>
      </c>
      <c r="H309" s="46">
        <v>1261</v>
      </c>
      <c r="I309" s="46">
        <v>239590000</v>
      </c>
      <c r="J309" s="46">
        <v>1078</v>
      </c>
      <c r="K309" s="46">
        <v>102410000</v>
      </c>
      <c r="L309" s="46">
        <v>1033</v>
      </c>
      <c r="M309" s="46">
        <v>196270000</v>
      </c>
      <c r="N309" s="46">
        <v>815</v>
      </c>
      <c r="O309" s="46">
        <v>77425000</v>
      </c>
      <c r="P309" s="46">
        <v>0</v>
      </c>
      <c r="Q309" s="46">
        <v>0</v>
      </c>
      <c r="R309" s="46">
        <v>0</v>
      </c>
      <c r="S309" s="46">
        <v>0</v>
      </c>
      <c r="T309" s="46">
        <v>382</v>
      </c>
      <c r="U309" s="46">
        <v>72580000</v>
      </c>
      <c r="V309" s="46">
        <v>51</v>
      </c>
      <c r="W309" s="46">
        <v>4845000</v>
      </c>
      <c r="X309" s="44">
        <f t="shared" si="8"/>
        <v>4620</v>
      </c>
      <c r="Y309" s="44">
        <f t="shared" si="9"/>
        <v>693120000</v>
      </c>
    </row>
    <row r="310" spans="1:25" x14ac:dyDescent="0.25">
      <c r="A310" s="45">
        <v>13131</v>
      </c>
      <c r="B310" s="45">
        <v>13111</v>
      </c>
      <c r="C310" s="45" t="s">
        <v>191</v>
      </c>
      <c r="D310" s="46">
        <v>241</v>
      </c>
      <c r="E310" s="46">
        <v>45790000</v>
      </c>
      <c r="F310" s="46">
        <v>99</v>
      </c>
      <c r="G310" s="46">
        <v>9405000</v>
      </c>
      <c r="H310" s="46">
        <v>0</v>
      </c>
      <c r="I310" s="46">
        <v>0</v>
      </c>
      <c r="J310" s="46">
        <v>0</v>
      </c>
      <c r="K310" s="46">
        <v>0</v>
      </c>
      <c r="L310" s="46">
        <v>279</v>
      </c>
      <c r="M310" s="46">
        <v>53010000</v>
      </c>
      <c r="N310" s="46">
        <v>473</v>
      </c>
      <c r="O310" s="46">
        <v>44935000</v>
      </c>
      <c r="P310" s="46">
        <v>0</v>
      </c>
      <c r="Q310" s="46">
        <v>0</v>
      </c>
      <c r="R310" s="46">
        <v>0</v>
      </c>
      <c r="S310" s="46">
        <v>0</v>
      </c>
      <c r="T310" s="46">
        <v>0</v>
      </c>
      <c r="U310" s="46">
        <v>0</v>
      </c>
      <c r="V310" s="46">
        <v>0</v>
      </c>
      <c r="W310" s="46">
        <v>0</v>
      </c>
      <c r="X310" s="44">
        <f t="shared" si="8"/>
        <v>1092</v>
      </c>
      <c r="Y310" s="44">
        <f t="shared" si="9"/>
        <v>153140000</v>
      </c>
    </row>
    <row r="311" spans="1:25" x14ac:dyDescent="0.25">
      <c r="A311" s="45">
        <v>13132</v>
      </c>
      <c r="B311" s="45">
        <v>13113</v>
      </c>
      <c r="C311" s="45" t="s">
        <v>192</v>
      </c>
      <c r="D311" s="46">
        <v>0</v>
      </c>
      <c r="E311" s="46">
        <v>0</v>
      </c>
      <c r="F311" s="46">
        <v>0</v>
      </c>
      <c r="G311" s="46">
        <v>0</v>
      </c>
      <c r="H311" s="46">
        <v>263</v>
      </c>
      <c r="I311" s="46">
        <v>49970000</v>
      </c>
      <c r="J311" s="46">
        <v>306</v>
      </c>
      <c r="K311" s="46">
        <v>29070000</v>
      </c>
      <c r="L311" s="46">
        <v>96</v>
      </c>
      <c r="M311" s="46">
        <v>18240000</v>
      </c>
      <c r="N311" s="46">
        <v>144</v>
      </c>
      <c r="O311" s="46">
        <v>13680000</v>
      </c>
      <c r="P311" s="46">
        <v>0</v>
      </c>
      <c r="Q311" s="46">
        <v>0</v>
      </c>
      <c r="R311" s="46">
        <v>0</v>
      </c>
      <c r="S311" s="46">
        <v>0</v>
      </c>
      <c r="T311" s="46">
        <v>104</v>
      </c>
      <c r="U311" s="46">
        <v>19760000</v>
      </c>
      <c r="V311" s="46">
        <v>54</v>
      </c>
      <c r="W311" s="46">
        <v>5130000</v>
      </c>
      <c r="X311" s="44">
        <f t="shared" si="8"/>
        <v>967</v>
      </c>
      <c r="Y311" s="44">
        <f t="shared" si="9"/>
        <v>135850000</v>
      </c>
    </row>
    <row r="312" spans="1:25" x14ac:dyDescent="0.25">
      <c r="A312" s="45">
        <v>13151</v>
      </c>
      <c r="B312" s="45">
        <v>13118</v>
      </c>
      <c r="C312" s="45" t="s">
        <v>193</v>
      </c>
      <c r="D312" s="46">
        <v>237</v>
      </c>
      <c r="E312" s="46">
        <v>45030000</v>
      </c>
      <c r="F312" s="46">
        <v>104</v>
      </c>
      <c r="G312" s="46">
        <v>9880000</v>
      </c>
      <c r="H312" s="46">
        <v>0</v>
      </c>
      <c r="I312" s="46">
        <v>0</v>
      </c>
      <c r="J312" s="46">
        <v>0</v>
      </c>
      <c r="K312" s="46">
        <v>0</v>
      </c>
      <c r="L312" s="46">
        <v>353</v>
      </c>
      <c r="M312" s="46">
        <v>67070000</v>
      </c>
      <c r="N312" s="46">
        <v>402</v>
      </c>
      <c r="O312" s="46">
        <v>38190000</v>
      </c>
      <c r="P312" s="46">
        <v>0</v>
      </c>
      <c r="Q312" s="46">
        <v>0</v>
      </c>
      <c r="R312" s="46">
        <v>0</v>
      </c>
      <c r="S312" s="46">
        <v>0</v>
      </c>
      <c r="T312" s="46">
        <v>0</v>
      </c>
      <c r="U312" s="46">
        <v>0</v>
      </c>
      <c r="V312" s="46">
        <v>0</v>
      </c>
      <c r="W312" s="46">
        <v>0</v>
      </c>
      <c r="X312" s="44">
        <f t="shared" si="8"/>
        <v>1096</v>
      </c>
      <c r="Y312" s="44">
        <f t="shared" si="9"/>
        <v>160170000</v>
      </c>
    </row>
    <row r="313" spans="1:25" x14ac:dyDescent="0.25">
      <c r="A313" s="45">
        <v>13152</v>
      </c>
      <c r="B313" s="45">
        <v>13122</v>
      </c>
      <c r="C313" s="45" t="s">
        <v>777</v>
      </c>
      <c r="D313" s="46">
        <v>226</v>
      </c>
      <c r="E313" s="46">
        <v>42940000</v>
      </c>
      <c r="F313" s="46">
        <v>246</v>
      </c>
      <c r="G313" s="46">
        <v>23370000</v>
      </c>
      <c r="H313" s="46">
        <v>611</v>
      </c>
      <c r="I313" s="46">
        <v>116090000</v>
      </c>
      <c r="J313" s="46">
        <v>665</v>
      </c>
      <c r="K313" s="46">
        <v>63175000</v>
      </c>
      <c r="L313" s="46">
        <v>362</v>
      </c>
      <c r="M313" s="46">
        <v>68780000</v>
      </c>
      <c r="N313" s="46">
        <v>482</v>
      </c>
      <c r="O313" s="46">
        <v>45790000</v>
      </c>
      <c r="P313" s="46">
        <v>0</v>
      </c>
      <c r="Q313" s="46">
        <v>0</v>
      </c>
      <c r="R313" s="46">
        <v>0</v>
      </c>
      <c r="S313" s="46">
        <v>0</v>
      </c>
      <c r="T313" s="46">
        <v>0</v>
      </c>
      <c r="U313" s="46">
        <v>0</v>
      </c>
      <c r="V313" s="46">
        <v>0</v>
      </c>
      <c r="W313" s="46">
        <v>0</v>
      </c>
      <c r="X313" s="44">
        <f t="shared" si="8"/>
        <v>2592</v>
      </c>
      <c r="Y313" s="44">
        <f t="shared" si="9"/>
        <v>360145000</v>
      </c>
    </row>
    <row r="314" spans="1:25" x14ac:dyDescent="0.25">
      <c r="A314" s="45">
        <v>13153</v>
      </c>
      <c r="B314" s="45">
        <v>13131</v>
      </c>
      <c r="C314" s="45" t="s">
        <v>778</v>
      </c>
      <c r="D314" s="46">
        <v>0</v>
      </c>
      <c r="E314" s="46">
        <v>0</v>
      </c>
      <c r="F314" s="46">
        <v>0</v>
      </c>
      <c r="G314" s="46">
        <v>0</v>
      </c>
      <c r="H314" s="46">
        <v>618</v>
      </c>
      <c r="I314" s="46">
        <v>117420000</v>
      </c>
      <c r="J314" s="46">
        <v>248</v>
      </c>
      <c r="K314" s="46">
        <v>23560000</v>
      </c>
      <c r="L314" s="46">
        <v>263</v>
      </c>
      <c r="M314" s="46">
        <v>49970000</v>
      </c>
      <c r="N314" s="46">
        <v>258</v>
      </c>
      <c r="O314" s="46">
        <v>24510000</v>
      </c>
      <c r="P314" s="46">
        <v>0</v>
      </c>
      <c r="Q314" s="46">
        <v>0</v>
      </c>
      <c r="R314" s="46">
        <v>0</v>
      </c>
      <c r="S314" s="46">
        <v>0</v>
      </c>
      <c r="T314" s="46">
        <v>0</v>
      </c>
      <c r="U314" s="46">
        <v>0</v>
      </c>
      <c r="V314" s="46">
        <v>0</v>
      </c>
      <c r="W314" s="46">
        <v>0</v>
      </c>
      <c r="X314" s="44">
        <f t="shared" si="8"/>
        <v>1387</v>
      </c>
      <c r="Y314" s="44">
        <f t="shared" si="9"/>
        <v>215460000</v>
      </c>
    </row>
    <row r="315" spans="1:25" x14ac:dyDescent="0.25">
      <c r="A315" s="45">
        <v>13154</v>
      </c>
      <c r="B315" s="45">
        <v>13112</v>
      </c>
      <c r="C315" s="45" t="s">
        <v>194</v>
      </c>
      <c r="D315" s="46">
        <v>203</v>
      </c>
      <c r="E315" s="46">
        <v>38570000</v>
      </c>
      <c r="F315" s="46">
        <v>119</v>
      </c>
      <c r="G315" s="46">
        <v>11305000</v>
      </c>
      <c r="H315" s="46">
        <v>545</v>
      </c>
      <c r="I315" s="46">
        <v>103550000</v>
      </c>
      <c r="J315" s="46">
        <v>411</v>
      </c>
      <c r="K315" s="46">
        <v>39045000</v>
      </c>
      <c r="L315" s="46">
        <v>440</v>
      </c>
      <c r="M315" s="46">
        <v>83600000</v>
      </c>
      <c r="N315" s="46">
        <v>581</v>
      </c>
      <c r="O315" s="46">
        <v>55195000</v>
      </c>
      <c r="P315" s="46">
        <v>0</v>
      </c>
      <c r="Q315" s="46">
        <v>0</v>
      </c>
      <c r="R315" s="46">
        <v>0</v>
      </c>
      <c r="S315" s="46">
        <v>0</v>
      </c>
      <c r="T315" s="46">
        <v>101</v>
      </c>
      <c r="U315" s="46">
        <v>19190000</v>
      </c>
      <c r="V315" s="46">
        <v>26</v>
      </c>
      <c r="W315" s="46">
        <v>2470000</v>
      </c>
      <c r="X315" s="44">
        <f t="shared" si="8"/>
        <v>2426</v>
      </c>
      <c r="Y315" s="44">
        <f t="shared" si="9"/>
        <v>352925000</v>
      </c>
    </row>
    <row r="316" spans="1:25" x14ac:dyDescent="0.25">
      <c r="A316" s="45">
        <v>13155</v>
      </c>
      <c r="B316" s="45">
        <v>13117</v>
      </c>
      <c r="C316" s="45" t="s">
        <v>195</v>
      </c>
      <c r="D316" s="46">
        <v>225</v>
      </c>
      <c r="E316" s="46">
        <v>42750000</v>
      </c>
      <c r="F316" s="46">
        <v>80</v>
      </c>
      <c r="G316" s="46">
        <v>7600000</v>
      </c>
      <c r="H316" s="46">
        <v>0</v>
      </c>
      <c r="I316" s="46">
        <v>0</v>
      </c>
      <c r="J316" s="46">
        <v>0</v>
      </c>
      <c r="K316" s="46">
        <v>0</v>
      </c>
      <c r="L316" s="46">
        <v>346</v>
      </c>
      <c r="M316" s="46">
        <v>65740000</v>
      </c>
      <c r="N316" s="46">
        <v>396</v>
      </c>
      <c r="O316" s="46">
        <v>37620000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46">
        <v>0</v>
      </c>
      <c r="V316" s="46">
        <v>0</v>
      </c>
      <c r="W316" s="46">
        <v>0</v>
      </c>
      <c r="X316" s="44">
        <f t="shared" si="8"/>
        <v>1047</v>
      </c>
      <c r="Y316" s="44">
        <f t="shared" si="9"/>
        <v>153710000</v>
      </c>
    </row>
    <row r="317" spans="1:25" x14ac:dyDescent="0.25">
      <c r="A317" s="45">
        <v>13156</v>
      </c>
      <c r="B317" s="45">
        <v>13103</v>
      </c>
      <c r="C317" s="45" t="s">
        <v>196</v>
      </c>
      <c r="D317" s="46">
        <v>200</v>
      </c>
      <c r="E317" s="46">
        <v>38000000</v>
      </c>
      <c r="F317" s="46">
        <v>145</v>
      </c>
      <c r="G317" s="46">
        <v>13775000</v>
      </c>
      <c r="H317" s="46">
        <v>0</v>
      </c>
      <c r="I317" s="46">
        <v>0</v>
      </c>
      <c r="J317" s="46">
        <v>0</v>
      </c>
      <c r="K317" s="46">
        <v>0</v>
      </c>
      <c r="L317" s="46">
        <v>379</v>
      </c>
      <c r="M317" s="46">
        <v>72010000</v>
      </c>
      <c r="N317" s="46">
        <v>436</v>
      </c>
      <c r="O317" s="46">
        <v>41420000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46">
        <v>0</v>
      </c>
      <c r="V317" s="46">
        <v>0</v>
      </c>
      <c r="W317" s="46">
        <v>0</v>
      </c>
      <c r="X317" s="44">
        <f t="shared" si="8"/>
        <v>1160</v>
      </c>
      <c r="Y317" s="44">
        <f t="shared" si="9"/>
        <v>165205000</v>
      </c>
    </row>
    <row r="318" spans="1:25" x14ac:dyDescent="0.25">
      <c r="A318" s="45">
        <v>13157</v>
      </c>
      <c r="B318" s="45">
        <v>13106</v>
      </c>
      <c r="C318" s="45" t="s">
        <v>779</v>
      </c>
      <c r="D318" s="46">
        <v>367</v>
      </c>
      <c r="E318" s="46">
        <v>69730000</v>
      </c>
      <c r="F318" s="46">
        <v>172</v>
      </c>
      <c r="G318" s="46">
        <v>16340000</v>
      </c>
      <c r="H318" s="46">
        <v>687</v>
      </c>
      <c r="I318" s="46">
        <v>130530000</v>
      </c>
      <c r="J318" s="46">
        <v>673</v>
      </c>
      <c r="K318" s="46">
        <v>63935000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144</v>
      </c>
      <c r="U318" s="46">
        <v>27360000</v>
      </c>
      <c r="V318" s="46">
        <v>21</v>
      </c>
      <c r="W318" s="46">
        <v>1995000</v>
      </c>
      <c r="X318" s="44">
        <f t="shared" si="8"/>
        <v>2064</v>
      </c>
      <c r="Y318" s="44">
        <f t="shared" si="9"/>
        <v>309890000</v>
      </c>
    </row>
    <row r="319" spans="1:25" x14ac:dyDescent="0.25">
      <c r="A319" s="45">
        <v>13158</v>
      </c>
      <c r="B319" s="45">
        <v>13107</v>
      </c>
      <c r="C319" s="45" t="s">
        <v>197</v>
      </c>
      <c r="D319" s="46">
        <v>180</v>
      </c>
      <c r="E319" s="46">
        <v>34200000</v>
      </c>
      <c r="F319" s="46">
        <v>163</v>
      </c>
      <c r="G319" s="46">
        <v>15485000</v>
      </c>
      <c r="H319" s="46">
        <v>550</v>
      </c>
      <c r="I319" s="46">
        <v>104500000</v>
      </c>
      <c r="J319" s="46">
        <v>370</v>
      </c>
      <c r="K319" s="46">
        <v>35150000</v>
      </c>
      <c r="L319" s="46">
        <v>286</v>
      </c>
      <c r="M319" s="46">
        <v>54340000</v>
      </c>
      <c r="N319" s="46">
        <v>280</v>
      </c>
      <c r="O319" s="46">
        <v>26600000</v>
      </c>
      <c r="P319" s="46">
        <v>0</v>
      </c>
      <c r="Q319" s="46">
        <v>0</v>
      </c>
      <c r="R319" s="46">
        <v>0</v>
      </c>
      <c r="S319" s="46">
        <v>0</v>
      </c>
      <c r="T319" s="46">
        <v>0</v>
      </c>
      <c r="U319" s="46">
        <v>0</v>
      </c>
      <c r="V319" s="46">
        <v>0</v>
      </c>
      <c r="W319" s="46">
        <v>0</v>
      </c>
      <c r="X319" s="44">
        <f t="shared" si="8"/>
        <v>1829</v>
      </c>
      <c r="Y319" s="44">
        <f t="shared" si="9"/>
        <v>270275000</v>
      </c>
    </row>
    <row r="320" spans="1:25" x14ac:dyDescent="0.25">
      <c r="A320" s="45">
        <v>13159</v>
      </c>
      <c r="B320" s="45">
        <v>13127</v>
      </c>
      <c r="C320" s="45" t="s">
        <v>198</v>
      </c>
      <c r="D320" s="46">
        <v>262</v>
      </c>
      <c r="E320" s="46">
        <v>49780000</v>
      </c>
      <c r="F320" s="46">
        <v>142</v>
      </c>
      <c r="G320" s="46">
        <v>13490000</v>
      </c>
      <c r="H320" s="46">
        <v>598</v>
      </c>
      <c r="I320" s="46">
        <v>113620000</v>
      </c>
      <c r="J320" s="46">
        <v>867</v>
      </c>
      <c r="K320" s="46">
        <v>82365000</v>
      </c>
      <c r="L320" s="46">
        <v>263</v>
      </c>
      <c r="M320" s="46">
        <v>49970000</v>
      </c>
      <c r="N320" s="46">
        <v>351</v>
      </c>
      <c r="O320" s="46">
        <v>33345000</v>
      </c>
      <c r="P320" s="46">
        <v>181</v>
      </c>
      <c r="Q320" s="46">
        <v>34390000</v>
      </c>
      <c r="R320" s="46">
        <v>50</v>
      </c>
      <c r="S320" s="46">
        <v>4750000</v>
      </c>
      <c r="T320" s="46">
        <v>48</v>
      </c>
      <c r="U320" s="46">
        <v>9120000</v>
      </c>
      <c r="V320" s="46">
        <v>15</v>
      </c>
      <c r="W320" s="46">
        <v>1425000</v>
      </c>
      <c r="X320" s="44">
        <f t="shared" si="8"/>
        <v>2777</v>
      </c>
      <c r="Y320" s="44">
        <f t="shared" si="9"/>
        <v>392255000</v>
      </c>
    </row>
    <row r="321" spans="1:25" x14ac:dyDescent="0.25">
      <c r="A321" s="45">
        <v>13160</v>
      </c>
      <c r="B321" s="45">
        <v>13132</v>
      </c>
      <c r="C321" s="45" t="s">
        <v>199</v>
      </c>
      <c r="D321" s="46">
        <v>418</v>
      </c>
      <c r="E321" s="46">
        <v>79420000</v>
      </c>
      <c r="F321" s="46">
        <v>214</v>
      </c>
      <c r="G321" s="46">
        <v>20330000</v>
      </c>
      <c r="H321" s="46">
        <v>110</v>
      </c>
      <c r="I321" s="46">
        <v>20900000</v>
      </c>
      <c r="J321" s="46">
        <v>223</v>
      </c>
      <c r="K321" s="46">
        <v>21185000</v>
      </c>
      <c r="L321" s="46">
        <v>40</v>
      </c>
      <c r="M321" s="46">
        <v>7600000</v>
      </c>
      <c r="N321" s="46">
        <v>67</v>
      </c>
      <c r="O321" s="46">
        <v>6365000</v>
      </c>
      <c r="P321" s="46">
        <v>0</v>
      </c>
      <c r="Q321" s="46">
        <v>0</v>
      </c>
      <c r="R321" s="46">
        <v>0</v>
      </c>
      <c r="S321" s="46">
        <v>0</v>
      </c>
      <c r="T321" s="46">
        <v>0</v>
      </c>
      <c r="U321" s="46">
        <v>0</v>
      </c>
      <c r="V321" s="46">
        <v>0</v>
      </c>
      <c r="W321" s="46">
        <v>0</v>
      </c>
      <c r="X321" s="44">
        <f t="shared" si="8"/>
        <v>1072</v>
      </c>
      <c r="Y321" s="44">
        <f t="shared" si="9"/>
        <v>155800000</v>
      </c>
    </row>
    <row r="322" spans="1:25" x14ac:dyDescent="0.25">
      <c r="A322" s="45">
        <v>13161</v>
      </c>
      <c r="B322" s="45">
        <v>13115</v>
      </c>
      <c r="C322" s="45" t="s">
        <v>200</v>
      </c>
      <c r="D322" s="46">
        <v>108</v>
      </c>
      <c r="E322" s="46">
        <v>20520000</v>
      </c>
      <c r="F322" s="46">
        <v>177</v>
      </c>
      <c r="G322" s="46">
        <v>16815000</v>
      </c>
      <c r="H322" s="46">
        <v>187</v>
      </c>
      <c r="I322" s="46">
        <v>35530000</v>
      </c>
      <c r="J322" s="46">
        <v>204</v>
      </c>
      <c r="K322" s="46">
        <v>19380000</v>
      </c>
      <c r="L322" s="46">
        <v>145</v>
      </c>
      <c r="M322" s="46">
        <v>27550000</v>
      </c>
      <c r="N322" s="46">
        <v>137</v>
      </c>
      <c r="O322" s="46">
        <v>13015000</v>
      </c>
      <c r="P322" s="46">
        <v>0</v>
      </c>
      <c r="Q322" s="46">
        <v>0</v>
      </c>
      <c r="R322" s="46">
        <v>0</v>
      </c>
      <c r="S322" s="46">
        <v>0</v>
      </c>
      <c r="T322" s="46">
        <v>8</v>
      </c>
      <c r="U322" s="46">
        <v>1520000</v>
      </c>
      <c r="V322" s="46">
        <v>3</v>
      </c>
      <c r="W322" s="46">
        <v>285000</v>
      </c>
      <c r="X322" s="44">
        <f t="shared" si="8"/>
        <v>969</v>
      </c>
      <c r="Y322" s="44">
        <f t="shared" si="9"/>
        <v>134615000</v>
      </c>
    </row>
    <row r="323" spans="1:25" x14ac:dyDescent="0.25">
      <c r="A323" s="45">
        <v>13162</v>
      </c>
      <c r="B323" s="45">
        <v>13121</v>
      </c>
      <c r="C323" s="45" t="s">
        <v>201</v>
      </c>
      <c r="D323" s="46">
        <v>180</v>
      </c>
      <c r="E323" s="46">
        <v>34200000</v>
      </c>
      <c r="F323" s="46">
        <v>102</v>
      </c>
      <c r="G323" s="46">
        <v>9690000</v>
      </c>
      <c r="H323" s="46">
        <v>486</v>
      </c>
      <c r="I323" s="46">
        <v>92340000</v>
      </c>
      <c r="J323" s="46">
        <v>289</v>
      </c>
      <c r="K323" s="46">
        <v>27455000</v>
      </c>
      <c r="L323" s="46">
        <v>280</v>
      </c>
      <c r="M323" s="46">
        <v>53200000</v>
      </c>
      <c r="N323" s="46">
        <v>362</v>
      </c>
      <c r="O323" s="46">
        <v>34390000</v>
      </c>
      <c r="P323" s="46">
        <v>0</v>
      </c>
      <c r="Q323" s="46">
        <v>0</v>
      </c>
      <c r="R323" s="46">
        <v>0</v>
      </c>
      <c r="S323" s="46">
        <v>0</v>
      </c>
      <c r="T323" s="46">
        <v>163</v>
      </c>
      <c r="U323" s="46">
        <v>30970000</v>
      </c>
      <c r="V323" s="46">
        <v>54</v>
      </c>
      <c r="W323" s="46">
        <v>5130000</v>
      </c>
      <c r="X323" s="44">
        <f t="shared" si="8"/>
        <v>1916</v>
      </c>
      <c r="Y323" s="44">
        <f t="shared" si="9"/>
        <v>287375000</v>
      </c>
    </row>
    <row r="324" spans="1:25" x14ac:dyDescent="0.25">
      <c r="A324" s="45">
        <v>13163</v>
      </c>
      <c r="B324" s="45">
        <v>13129</v>
      </c>
      <c r="C324" s="45" t="s">
        <v>780</v>
      </c>
      <c r="D324" s="46">
        <v>221</v>
      </c>
      <c r="E324" s="46">
        <v>41990000</v>
      </c>
      <c r="F324" s="46">
        <v>113</v>
      </c>
      <c r="G324" s="46">
        <v>10735000</v>
      </c>
      <c r="H324" s="46">
        <v>0</v>
      </c>
      <c r="I324" s="46">
        <v>0</v>
      </c>
      <c r="J324" s="46">
        <v>0</v>
      </c>
      <c r="K324" s="46">
        <v>0</v>
      </c>
      <c r="L324" s="46">
        <v>218</v>
      </c>
      <c r="M324" s="46">
        <v>41420000</v>
      </c>
      <c r="N324" s="46">
        <v>316</v>
      </c>
      <c r="O324" s="46">
        <v>30020000</v>
      </c>
      <c r="P324" s="46">
        <v>0</v>
      </c>
      <c r="Q324" s="46">
        <v>0</v>
      </c>
      <c r="R324" s="46">
        <v>0</v>
      </c>
      <c r="S324" s="46">
        <v>0</v>
      </c>
      <c r="T324" s="46">
        <v>0</v>
      </c>
      <c r="U324" s="46">
        <v>0</v>
      </c>
      <c r="V324" s="46">
        <v>0</v>
      </c>
      <c r="W324" s="46">
        <v>0</v>
      </c>
      <c r="X324" s="44">
        <f t="shared" si="8"/>
        <v>868</v>
      </c>
      <c r="Y324" s="44">
        <f t="shared" si="9"/>
        <v>124165000</v>
      </c>
    </row>
    <row r="325" spans="1:25" x14ac:dyDescent="0.25">
      <c r="A325" s="45">
        <v>13164</v>
      </c>
      <c r="B325" s="45">
        <v>13116</v>
      </c>
      <c r="C325" s="45" t="s">
        <v>202</v>
      </c>
      <c r="D325" s="46">
        <v>147</v>
      </c>
      <c r="E325" s="46">
        <v>27930000</v>
      </c>
      <c r="F325" s="46">
        <v>145</v>
      </c>
      <c r="G325" s="46">
        <v>13775000</v>
      </c>
      <c r="H325" s="46">
        <v>0</v>
      </c>
      <c r="I325" s="46">
        <v>0</v>
      </c>
      <c r="J325" s="46">
        <v>0</v>
      </c>
      <c r="K325" s="46">
        <v>0</v>
      </c>
      <c r="L325" s="46">
        <v>455</v>
      </c>
      <c r="M325" s="46">
        <v>86450000</v>
      </c>
      <c r="N325" s="46">
        <v>275</v>
      </c>
      <c r="O325" s="46">
        <v>26125000</v>
      </c>
      <c r="P325" s="46">
        <v>0</v>
      </c>
      <c r="Q325" s="46">
        <v>0</v>
      </c>
      <c r="R325" s="46">
        <v>0</v>
      </c>
      <c r="S325" s="46">
        <v>0</v>
      </c>
      <c r="T325" s="46">
        <v>957</v>
      </c>
      <c r="U325" s="46">
        <v>181830000</v>
      </c>
      <c r="V325" s="46">
        <v>149</v>
      </c>
      <c r="W325" s="46">
        <v>14155000</v>
      </c>
      <c r="X325" s="44">
        <f t="shared" si="8"/>
        <v>2128</v>
      </c>
      <c r="Y325" s="44">
        <f t="shared" si="9"/>
        <v>350265000</v>
      </c>
    </row>
    <row r="326" spans="1:25" x14ac:dyDescent="0.25">
      <c r="A326" s="45">
        <v>13165</v>
      </c>
      <c r="B326" s="45">
        <v>13105</v>
      </c>
      <c r="C326" s="45" t="s">
        <v>203</v>
      </c>
      <c r="D326" s="46">
        <v>0</v>
      </c>
      <c r="E326" s="46">
        <v>0</v>
      </c>
      <c r="F326" s="46">
        <v>0</v>
      </c>
      <c r="G326" s="46">
        <v>0</v>
      </c>
      <c r="H326" s="46">
        <v>960</v>
      </c>
      <c r="I326" s="46">
        <v>182400000</v>
      </c>
      <c r="J326" s="46">
        <v>541</v>
      </c>
      <c r="K326" s="46">
        <v>51395000</v>
      </c>
      <c r="L326" s="46">
        <v>438</v>
      </c>
      <c r="M326" s="46">
        <v>83220000</v>
      </c>
      <c r="N326" s="46">
        <v>561</v>
      </c>
      <c r="O326" s="46">
        <v>53295000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46">
        <v>0</v>
      </c>
      <c r="V326" s="46">
        <v>0</v>
      </c>
      <c r="W326" s="46">
        <v>0</v>
      </c>
      <c r="X326" s="44">
        <f t="shared" ref="X326:X348" si="10">D326+F326+H326+J326+L326+N326+P326+R326+T326+V326</f>
        <v>2500</v>
      </c>
      <c r="Y326" s="44">
        <f t="shared" ref="Y326:Y348" si="11">E326+G326+I326+K326+M326+O326+Q326+S326+U326+W326</f>
        <v>370310000</v>
      </c>
    </row>
    <row r="327" spans="1:25" x14ac:dyDescent="0.25">
      <c r="A327" s="45">
        <v>13166</v>
      </c>
      <c r="B327" s="45">
        <v>13102</v>
      </c>
      <c r="C327" s="45" t="s">
        <v>204</v>
      </c>
      <c r="D327" s="46">
        <v>188</v>
      </c>
      <c r="E327" s="46">
        <v>35720000</v>
      </c>
      <c r="F327" s="46">
        <v>92</v>
      </c>
      <c r="G327" s="46">
        <v>8740000</v>
      </c>
      <c r="H327" s="46">
        <v>296</v>
      </c>
      <c r="I327" s="46">
        <v>56240000</v>
      </c>
      <c r="J327" s="46">
        <v>295</v>
      </c>
      <c r="K327" s="46">
        <v>28025000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125</v>
      </c>
      <c r="U327" s="46">
        <v>23750000</v>
      </c>
      <c r="V327" s="46">
        <v>8</v>
      </c>
      <c r="W327" s="46">
        <v>760000</v>
      </c>
      <c r="X327" s="44">
        <f t="shared" si="10"/>
        <v>1004</v>
      </c>
      <c r="Y327" s="44">
        <f t="shared" si="11"/>
        <v>153235000</v>
      </c>
    </row>
    <row r="328" spans="1:25" x14ac:dyDescent="0.25">
      <c r="A328" s="45">
        <v>13167</v>
      </c>
      <c r="B328" s="45">
        <v>13108</v>
      </c>
      <c r="C328" s="45" t="s">
        <v>205</v>
      </c>
      <c r="D328" s="46">
        <v>0</v>
      </c>
      <c r="E328" s="46">
        <v>0</v>
      </c>
      <c r="F328" s="46">
        <v>0</v>
      </c>
      <c r="G328" s="46">
        <v>0</v>
      </c>
      <c r="H328" s="46">
        <v>363</v>
      </c>
      <c r="I328" s="46">
        <v>68970000</v>
      </c>
      <c r="J328" s="46">
        <v>320</v>
      </c>
      <c r="K328" s="46">
        <v>30400000</v>
      </c>
      <c r="L328" s="46">
        <v>173</v>
      </c>
      <c r="M328" s="46">
        <v>32870000</v>
      </c>
      <c r="N328" s="46">
        <v>178</v>
      </c>
      <c r="O328" s="46">
        <v>16910000</v>
      </c>
      <c r="P328" s="46">
        <v>0</v>
      </c>
      <c r="Q328" s="46">
        <v>0</v>
      </c>
      <c r="R328" s="46">
        <v>0</v>
      </c>
      <c r="S328" s="46">
        <v>0</v>
      </c>
      <c r="T328" s="46">
        <v>98</v>
      </c>
      <c r="U328" s="46">
        <v>18620000</v>
      </c>
      <c r="V328" s="46">
        <v>4</v>
      </c>
      <c r="W328" s="46">
        <v>380000</v>
      </c>
      <c r="X328" s="44">
        <f t="shared" si="10"/>
        <v>1136</v>
      </c>
      <c r="Y328" s="44">
        <f t="shared" si="11"/>
        <v>168150000</v>
      </c>
    </row>
    <row r="329" spans="1:25" x14ac:dyDescent="0.25">
      <c r="A329" s="45">
        <v>13201</v>
      </c>
      <c r="B329" s="45">
        <v>13301</v>
      </c>
      <c r="C329" s="45" t="s">
        <v>206</v>
      </c>
      <c r="D329" s="46">
        <v>0</v>
      </c>
      <c r="E329" s="46">
        <v>0</v>
      </c>
      <c r="F329" s="46">
        <v>0</v>
      </c>
      <c r="G329" s="46">
        <v>0</v>
      </c>
      <c r="H329" s="46">
        <v>729</v>
      </c>
      <c r="I329" s="46">
        <v>138510000</v>
      </c>
      <c r="J329" s="46">
        <v>809</v>
      </c>
      <c r="K329" s="46">
        <v>76855000</v>
      </c>
      <c r="L329" s="46">
        <v>546</v>
      </c>
      <c r="M329" s="46">
        <v>103740000</v>
      </c>
      <c r="N329" s="46">
        <v>256</v>
      </c>
      <c r="O329" s="46">
        <v>24320000</v>
      </c>
      <c r="P329" s="46">
        <v>0</v>
      </c>
      <c r="Q329" s="46">
        <v>0</v>
      </c>
      <c r="R329" s="46">
        <v>0</v>
      </c>
      <c r="S329" s="46">
        <v>0</v>
      </c>
      <c r="T329" s="46">
        <v>215</v>
      </c>
      <c r="U329" s="46">
        <v>40850000</v>
      </c>
      <c r="V329" s="46">
        <v>68</v>
      </c>
      <c r="W329" s="46">
        <v>6460000</v>
      </c>
      <c r="X329" s="44">
        <f t="shared" si="10"/>
        <v>2623</v>
      </c>
      <c r="Y329" s="44">
        <f t="shared" si="11"/>
        <v>390735000</v>
      </c>
    </row>
    <row r="330" spans="1:25" x14ac:dyDescent="0.25">
      <c r="A330" s="45">
        <v>13202</v>
      </c>
      <c r="B330" s="45">
        <v>13302</v>
      </c>
      <c r="C330" s="45" t="s">
        <v>207</v>
      </c>
      <c r="D330" s="46">
        <v>0</v>
      </c>
      <c r="E330" s="46">
        <v>0</v>
      </c>
      <c r="F330" s="46">
        <v>0</v>
      </c>
      <c r="G330" s="46">
        <v>0</v>
      </c>
      <c r="H330" s="46">
        <v>324</v>
      </c>
      <c r="I330" s="46">
        <v>61560000</v>
      </c>
      <c r="J330" s="46">
        <v>372</v>
      </c>
      <c r="K330" s="46">
        <v>35340000</v>
      </c>
      <c r="L330" s="46">
        <v>405</v>
      </c>
      <c r="M330" s="46">
        <v>76950000</v>
      </c>
      <c r="N330" s="46">
        <v>303</v>
      </c>
      <c r="O330" s="46">
        <v>28785000</v>
      </c>
      <c r="P330" s="46">
        <v>0</v>
      </c>
      <c r="Q330" s="46">
        <v>0</v>
      </c>
      <c r="R330" s="46">
        <v>0</v>
      </c>
      <c r="S330" s="46">
        <v>0</v>
      </c>
      <c r="T330" s="46">
        <v>102</v>
      </c>
      <c r="U330" s="46">
        <v>19380000</v>
      </c>
      <c r="V330" s="46">
        <v>32</v>
      </c>
      <c r="W330" s="46">
        <v>3040000</v>
      </c>
      <c r="X330" s="44">
        <f t="shared" si="10"/>
        <v>1538</v>
      </c>
      <c r="Y330" s="44">
        <f t="shared" si="11"/>
        <v>225055000</v>
      </c>
    </row>
    <row r="331" spans="1:25" x14ac:dyDescent="0.25">
      <c r="A331" s="45">
        <v>13203</v>
      </c>
      <c r="B331" s="45">
        <v>13303</v>
      </c>
      <c r="C331" s="45" t="s">
        <v>781</v>
      </c>
      <c r="D331" s="46">
        <v>62</v>
      </c>
      <c r="E331" s="46">
        <v>11780000</v>
      </c>
      <c r="F331" s="46">
        <v>21</v>
      </c>
      <c r="G331" s="46">
        <v>1995000</v>
      </c>
      <c r="H331" s="46">
        <v>161</v>
      </c>
      <c r="I331" s="46">
        <v>30590000</v>
      </c>
      <c r="J331" s="46">
        <v>183</v>
      </c>
      <c r="K331" s="46">
        <v>17385000</v>
      </c>
      <c r="L331" s="46">
        <v>65</v>
      </c>
      <c r="M331" s="46">
        <v>12350000</v>
      </c>
      <c r="N331" s="46">
        <v>78</v>
      </c>
      <c r="O331" s="46">
        <v>7410000</v>
      </c>
      <c r="P331" s="46">
        <v>0</v>
      </c>
      <c r="Q331" s="46">
        <v>0</v>
      </c>
      <c r="R331" s="46">
        <v>0</v>
      </c>
      <c r="S331" s="46">
        <v>0</v>
      </c>
      <c r="T331" s="46">
        <v>30</v>
      </c>
      <c r="U331" s="46">
        <v>5700000</v>
      </c>
      <c r="V331" s="46">
        <v>10</v>
      </c>
      <c r="W331" s="46">
        <v>950000</v>
      </c>
      <c r="X331" s="44">
        <f t="shared" si="10"/>
        <v>610</v>
      </c>
      <c r="Y331" s="44">
        <f t="shared" si="11"/>
        <v>88160000</v>
      </c>
    </row>
    <row r="332" spans="1:25" x14ac:dyDescent="0.25">
      <c r="A332" s="45">
        <v>13301</v>
      </c>
      <c r="B332" s="45">
        <v>13201</v>
      </c>
      <c r="C332" s="45" t="s">
        <v>208</v>
      </c>
      <c r="D332" s="46">
        <v>0</v>
      </c>
      <c r="E332" s="46">
        <v>0</v>
      </c>
      <c r="F332" s="46">
        <v>0</v>
      </c>
      <c r="G332" s="46">
        <v>0</v>
      </c>
      <c r="H332" s="46">
        <v>863</v>
      </c>
      <c r="I332" s="46">
        <v>163970000</v>
      </c>
      <c r="J332" s="46">
        <v>1306</v>
      </c>
      <c r="K332" s="46">
        <v>124070000</v>
      </c>
      <c r="L332" s="46">
        <v>853</v>
      </c>
      <c r="M332" s="46">
        <v>162070000</v>
      </c>
      <c r="N332" s="46">
        <v>946</v>
      </c>
      <c r="O332" s="46">
        <v>89870000</v>
      </c>
      <c r="P332" s="46">
        <v>0</v>
      </c>
      <c r="Q332" s="46">
        <v>0</v>
      </c>
      <c r="R332" s="46">
        <v>0</v>
      </c>
      <c r="S332" s="46">
        <v>0</v>
      </c>
      <c r="T332" s="46">
        <v>680</v>
      </c>
      <c r="U332" s="46">
        <v>129200000</v>
      </c>
      <c r="V332" s="46">
        <v>156</v>
      </c>
      <c r="W332" s="46">
        <v>14820000</v>
      </c>
      <c r="X332" s="44">
        <f t="shared" si="10"/>
        <v>4804</v>
      </c>
      <c r="Y332" s="44">
        <f t="shared" si="11"/>
        <v>684000000</v>
      </c>
    </row>
    <row r="333" spans="1:25" x14ac:dyDescent="0.25">
      <c r="A333" s="45">
        <v>13302</v>
      </c>
      <c r="B333" s="45">
        <v>13202</v>
      </c>
      <c r="C333" s="45" t="s">
        <v>209</v>
      </c>
      <c r="D333" s="46">
        <v>66</v>
      </c>
      <c r="E333" s="46">
        <v>12540000</v>
      </c>
      <c r="F333" s="46">
        <v>39</v>
      </c>
      <c r="G333" s="46">
        <v>3705000</v>
      </c>
      <c r="H333" s="46">
        <v>363</v>
      </c>
      <c r="I333" s="46">
        <v>68970000</v>
      </c>
      <c r="J333" s="46">
        <v>12</v>
      </c>
      <c r="K333" s="46">
        <v>1140000</v>
      </c>
      <c r="L333" s="46">
        <v>134</v>
      </c>
      <c r="M333" s="46">
        <v>25460000</v>
      </c>
      <c r="N333" s="46">
        <v>64</v>
      </c>
      <c r="O333" s="46">
        <v>6080000</v>
      </c>
      <c r="P333" s="46">
        <v>0</v>
      </c>
      <c r="Q333" s="46">
        <v>0</v>
      </c>
      <c r="R333" s="46">
        <v>0</v>
      </c>
      <c r="S333" s="46">
        <v>0</v>
      </c>
      <c r="T333" s="46">
        <v>106</v>
      </c>
      <c r="U333" s="46">
        <v>20140000</v>
      </c>
      <c r="V333" s="46">
        <v>1</v>
      </c>
      <c r="W333" s="46">
        <v>95000</v>
      </c>
      <c r="X333" s="44">
        <f t="shared" si="10"/>
        <v>785</v>
      </c>
      <c r="Y333" s="44">
        <f t="shared" si="11"/>
        <v>138130000</v>
      </c>
    </row>
    <row r="334" spans="1:25" x14ac:dyDescent="0.25">
      <c r="A334" s="45">
        <v>13303</v>
      </c>
      <c r="B334" s="45">
        <v>13203</v>
      </c>
      <c r="C334" s="45" t="s">
        <v>782</v>
      </c>
      <c r="D334" s="46">
        <v>73</v>
      </c>
      <c r="E334" s="46">
        <v>13870000</v>
      </c>
      <c r="F334" s="46">
        <v>32</v>
      </c>
      <c r="G334" s="46">
        <v>3040000</v>
      </c>
      <c r="H334" s="46">
        <v>157</v>
      </c>
      <c r="I334" s="46">
        <v>29830000</v>
      </c>
      <c r="J334" s="46">
        <v>176</v>
      </c>
      <c r="K334" s="46">
        <v>16720000</v>
      </c>
      <c r="L334" s="46">
        <v>26</v>
      </c>
      <c r="M334" s="46">
        <v>4940000</v>
      </c>
      <c r="N334" s="46">
        <v>18</v>
      </c>
      <c r="O334" s="46">
        <v>1710000</v>
      </c>
      <c r="P334" s="46">
        <v>0</v>
      </c>
      <c r="Q334" s="46">
        <v>0</v>
      </c>
      <c r="R334" s="46">
        <v>0</v>
      </c>
      <c r="S334" s="46">
        <v>0</v>
      </c>
      <c r="T334" s="46">
        <v>38</v>
      </c>
      <c r="U334" s="46">
        <v>7220000</v>
      </c>
      <c r="V334" s="46">
        <v>13</v>
      </c>
      <c r="W334" s="46">
        <v>1235000</v>
      </c>
      <c r="X334" s="44">
        <f t="shared" si="10"/>
        <v>533</v>
      </c>
      <c r="Y334" s="44">
        <f t="shared" si="11"/>
        <v>78565000</v>
      </c>
    </row>
    <row r="335" spans="1:25" x14ac:dyDescent="0.25">
      <c r="A335" s="45">
        <v>13401</v>
      </c>
      <c r="B335" s="45">
        <v>13401</v>
      </c>
      <c r="C335" s="45" t="s">
        <v>210</v>
      </c>
      <c r="D335" s="46">
        <v>0</v>
      </c>
      <c r="E335" s="46">
        <v>0</v>
      </c>
      <c r="F335" s="46">
        <v>0</v>
      </c>
      <c r="G335" s="46">
        <v>0</v>
      </c>
      <c r="H335" s="46">
        <v>1311</v>
      </c>
      <c r="I335" s="46">
        <v>249090000</v>
      </c>
      <c r="J335" s="46">
        <v>1439</v>
      </c>
      <c r="K335" s="46">
        <v>136705000</v>
      </c>
      <c r="L335" s="46">
        <v>1404</v>
      </c>
      <c r="M335" s="46">
        <v>266760000</v>
      </c>
      <c r="N335" s="46">
        <v>662</v>
      </c>
      <c r="O335" s="46">
        <v>62890000</v>
      </c>
      <c r="P335" s="46">
        <v>0</v>
      </c>
      <c r="Q335" s="46">
        <v>0</v>
      </c>
      <c r="R335" s="46">
        <v>0</v>
      </c>
      <c r="S335" s="46">
        <v>0</v>
      </c>
      <c r="T335" s="46">
        <v>278</v>
      </c>
      <c r="U335" s="46">
        <v>52820000</v>
      </c>
      <c r="V335" s="46">
        <v>85</v>
      </c>
      <c r="W335" s="46">
        <v>8075000</v>
      </c>
      <c r="X335" s="44">
        <f t="shared" si="10"/>
        <v>5179</v>
      </c>
      <c r="Y335" s="44">
        <f t="shared" si="11"/>
        <v>776340000</v>
      </c>
    </row>
    <row r="336" spans="1:25" x14ac:dyDescent="0.25">
      <c r="A336" s="45">
        <v>13402</v>
      </c>
      <c r="B336" s="45">
        <v>13403</v>
      </c>
      <c r="C336" s="45" t="s">
        <v>211</v>
      </c>
      <c r="D336" s="46">
        <v>70</v>
      </c>
      <c r="E336" s="46">
        <v>13300000</v>
      </c>
      <c r="F336" s="46">
        <v>28</v>
      </c>
      <c r="G336" s="46">
        <v>2660000</v>
      </c>
      <c r="H336" s="46">
        <v>139</v>
      </c>
      <c r="I336" s="46">
        <v>26410000</v>
      </c>
      <c r="J336" s="46">
        <v>151</v>
      </c>
      <c r="K336" s="46">
        <v>14345000</v>
      </c>
      <c r="L336" s="46">
        <v>97</v>
      </c>
      <c r="M336" s="46">
        <v>18430000</v>
      </c>
      <c r="N336" s="46">
        <v>65</v>
      </c>
      <c r="O336" s="46">
        <v>6175000</v>
      </c>
      <c r="P336" s="46">
        <v>0</v>
      </c>
      <c r="Q336" s="46">
        <v>0</v>
      </c>
      <c r="R336" s="46">
        <v>0</v>
      </c>
      <c r="S336" s="46">
        <v>0</v>
      </c>
      <c r="T336" s="46">
        <v>28</v>
      </c>
      <c r="U336" s="46">
        <v>5320000</v>
      </c>
      <c r="V336" s="46">
        <v>4</v>
      </c>
      <c r="W336" s="46">
        <v>380000</v>
      </c>
      <c r="X336" s="44">
        <f t="shared" si="10"/>
        <v>582</v>
      </c>
      <c r="Y336" s="44">
        <f t="shared" si="11"/>
        <v>87020000</v>
      </c>
    </row>
    <row r="337" spans="1:25" x14ac:dyDescent="0.25">
      <c r="A337" s="45">
        <v>13403</v>
      </c>
      <c r="B337" s="45">
        <v>13402</v>
      </c>
      <c r="C337" s="45" t="s">
        <v>212</v>
      </c>
      <c r="D337" s="46">
        <v>146</v>
      </c>
      <c r="E337" s="46">
        <v>27740000</v>
      </c>
      <c r="F337" s="46">
        <v>68</v>
      </c>
      <c r="G337" s="46">
        <v>6460000</v>
      </c>
      <c r="H337" s="46">
        <v>441</v>
      </c>
      <c r="I337" s="46">
        <v>83790000</v>
      </c>
      <c r="J337" s="46">
        <v>723</v>
      </c>
      <c r="K337" s="46">
        <v>68685000</v>
      </c>
      <c r="L337" s="46">
        <v>190</v>
      </c>
      <c r="M337" s="46">
        <v>36100000</v>
      </c>
      <c r="N337" s="46">
        <v>235</v>
      </c>
      <c r="O337" s="46">
        <v>22325000</v>
      </c>
      <c r="P337" s="46">
        <v>0</v>
      </c>
      <c r="Q337" s="46">
        <v>0</v>
      </c>
      <c r="R337" s="46">
        <v>0</v>
      </c>
      <c r="S337" s="46">
        <v>0</v>
      </c>
      <c r="T337" s="46">
        <v>18</v>
      </c>
      <c r="U337" s="46">
        <v>3420000</v>
      </c>
      <c r="V337" s="46">
        <v>6</v>
      </c>
      <c r="W337" s="46">
        <v>570000</v>
      </c>
      <c r="X337" s="44">
        <f t="shared" si="10"/>
        <v>1827</v>
      </c>
      <c r="Y337" s="44">
        <f t="shared" si="11"/>
        <v>249090000</v>
      </c>
    </row>
    <row r="338" spans="1:25" x14ac:dyDescent="0.25">
      <c r="A338" s="45">
        <v>13404</v>
      </c>
      <c r="B338" s="45">
        <v>13404</v>
      </c>
      <c r="C338" s="45" t="s">
        <v>213</v>
      </c>
      <c r="D338" s="46">
        <v>120</v>
      </c>
      <c r="E338" s="46">
        <v>22800000</v>
      </c>
      <c r="F338" s="46">
        <v>70</v>
      </c>
      <c r="G338" s="46">
        <v>6650000</v>
      </c>
      <c r="H338" s="46">
        <v>590</v>
      </c>
      <c r="I338" s="46">
        <v>112100000</v>
      </c>
      <c r="J338" s="46">
        <v>536</v>
      </c>
      <c r="K338" s="46">
        <v>50920000</v>
      </c>
      <c r="L338" s="46">
        <v>192</v>
      </c>
      <c r="M338" s="46">
        <v>36480000</v>
      </c>
      <c r="N338" s="46">
        <v>213</v>
      </c>
      <c r="O338" s="46">
        <v>20235000</v>
      </c>
      <c r="P338" s="46">
        <v>0</v>
      </c>
      <c r="Q338" s="46">
        <v>0</v>
      </c>
      <c r="R338" s="46">
        <v>0</v>
      </c>
      <c r="S338" s="46">
        <v>0</v>
      </c>
      <c r="T338" s="46">
        <v>140</v>
      </c>
      <c r="U338" s="46">
        <v>26600000</v>
      </c>
      <c r="V338" s="46">
        <v>17</v>
      </c>
      <c r="W338" s="46">
        <v>1615000</v>
      </c>
      <c r="X338" s="44">
        <f t="shared" si="10"/>
        <v>1878</v>
      </c>
      <c r="Y338" s="44">
        <f t="shared" si="11"/>
        <v>277400000</v>
      </c>
    </row>
    <row r="339" spans="1:25" x14ac:dyDescent="0.25">
      <c r="A339" s="45">
        <v>13501</v>
      </c>
      <c r="B339" s="45">
        <v>13601</v>
      </c>
      <c r="C339" s="45" t="s">
        <v>214</v>
      </c>
      <c r="D339" s="46">
        <v>131</v>
      </c>
      <c r="E339" s="46">
        <v>24890000</v>
      </c>
      <c r="F339" s="46">
        <v>49</v>
      </c>
      <c r="G339" s="46">
        <v>4655000</v>
      </c>
      <c r="H339" s="46">
        <v>432</v>
      </c>
      <c r="I339" s="46">
        <v>82080000</v>
      </c>
      <c r="J339" s="46">
        <v>551</v>
      </c>
      <c r="K339" s="46">
        <v>52345000</v>
      </c>
      <c r="L339" s="46">
        <v>174</v>
      </c>
      <c r="M339" s="46">
        <v>33060000</v>
      </c>
      <c r="N339" s="46">
        <v>124</v>
      </c>
      <c r="O339" s="46">
        <v>11780000</v>
      </c>
      <c r="P339" s="46">
        <v>0</v>
      </c>
      <c r="Q339" s="46">
        <v>0</v>
      </c>
      <c r="R339" s="46">
        <v>0</v>
      </c>
      <c r="S339" s="46">
        <v>0</v>
      </c>
      <c r="T339" s="46">
        <v>67</v>
      </c>
      <c r="U339" s="46">
        <v>12730000</v>
      </c>
      <c r="V339" s="46">
        <v>18</v>
      </c>
      <c r="W339" s="46">
        <v>1710000</v>
      </c>
      <c r="X339" s="44">
        <f t="shared" si="10"/>
        <v>1546</v>
      </c>
      <c r="Y339" s="44">
        <f t="shared" si="11"/>
        <v>223250000</v>
      </c>
    </row>
    <row r="340" spans="1:25" x14ac:dyDescent="0.25">
      <c r="A340" s="45">
        <v>13502</v>
      </c>
      <c r="B340" s="45">
        <v>13603</v>
      </c>
      <c r="C340" s="45" t="s">
        <v>215</v>
      </c>
      <c r="D340" s="46">
        <v>0</v>
      </c>
      <c r="E340" s="46">
        <v>0</v>
      </c>
      <c r="F340" s="46">
        <v>0</v>
      </c>
      <c r="G340" s="46">
        <v>0</v>
      </c>
      <c r="H340" s="46">
        <v>257</v>
      </c>
      <c r="I340" s="46">
        <v>48830000</v>
      </c>
      <c r="J340" s="46">
        <v>302</v>
      </c>
      <c r="K340" s="46">
        <v>28690000</v>
      </c>
      <c r="L340" s="46">
        <v>207</v>
      </c>
      <c r="M340" s="46">
        <v>39330000</v>
      </c>
      <c r="N340" s="46">
        <v>87</v>
      </c>
      <c r="O340" s="46">
        <v>8265000</v>
      </c>
      <c r="P340" s="46">
        <v>0</v>
      </c>
      <c r="Q340" s="46">
        <v>0</v>
      </c>
      <c r="R340" s="46">
        <v>0</v>
      </c>
      <c r="S340" s="46">
        <v>0</v>
      </c>
      <c r="T340" s="46">
        <v>82</v>
      </c>
      <c r="U340" s="46">
        <v>15580000</v>
      </c>
      <c r="V340" s="46">
        <v>20</v>
      </c>
      <c r="W340" s="46">
        <v>1900000</v>
      </c>
      <c r="X340" s="44">
        <f t="shared" si="10"/>
        <v>955</v>
      </c>
      <c r="Y340" s="44">
        <f t="shared" si="11"/>
        <v>142595000</v>
      </c>
    </row>
    <row r="341" spans="1:25" x14ac:dyDescent="0.25">
      <c r="A341" s="45">
        <v>13503</v>
      </c>
      <c r="B341" s="45">
        <v>13602</v>
      </c>
      <c r="C341" s="45" t="s">
        <v>216</v>
      </c>
      <c r="D341" s="46">
        <v>69</v>
      </c>
      <c r="E341" s="46">
        <v>13110000</v>
      </c>
      <c r="F341" s="46">
        <v>46</v>
      </c>
      <c r="G341" s="46">
        <v>4370000</v>
      </c>
      <c r="H341" s="46">
        <v>572</v>
      </c>
      <c r="I341" s="46">
        <v>108680000</v>
      </c>
      <c r="J341" s="46">
        <v>271</v>
      </c>
      <c r="K341" s="46">
        <v>25745000</v>
      </c>
      <c r="L341" s="46">
        <v>200</v>
      </c>
      <c r="M341" s="46">
        <v>38000000</v>
      </c>
      <c r="N341" s="46">
        <v>110</v>
      </c>
      <c r="O341" s="46">
        <v>10450000</v>
      </c>
      <c r="P341" s="46">
        <v>0</v>
      </c>
      <c r="Q341" s="46">
        <v>0</v>
      </c>
      <c r="R341" s="46">
        <v>0</v>
      </c>
      <c r="S341" s="46">
        <v>0</v>
      </c>
      <c r="T341" s="46">
        <v>71</v>
      </c>
      <c r="U341" s="46">
        <v>13490000</v>
      </c>
      <c r="V341" s="46">
        <v>21</v>
      </c>
      <c r="W341" s="46">
        <v>1995000</v>
      </c>
      <c r="X341" s="44">
        <f t="shared" si="10"/>
        <v>1360</v>
      </c>
      <c r="Y341" s="44">
        <f t="shared" si="11"/>
        <v>215840000</v>
      </c>
    </row>
    <row r="342" spans="1:25" x14ac:dyDescent="0.25">
      <c r="A342" s="45">
        <v>13504</v>
      </c>
      <c r="B342" s="45">
        <v>13605</v>
      </c>
      <c r="C342" s="45" t="s">
        <v>217</v>
      </c>
      <c r="D342" s="46">
        <v>0</v>
      </c>
      <c r="E342" s="46">
        <v>0</v>
      </c>
      <c r="F342" s="46">
        <v>0</v>
      </c>
      <c r="G342" s="46">
        <v>0</v>
      </c>
      <c r="H342" s="46">
        <v>344</v>
      </c>
      <c r="I342" s="46">
        <v>65360000</v>
      </c>
      <c r="J342" s="46">
        <v>352</v>
      </c>
      <c r="K342" s="46">
        <v>33440000</v>
      </c>
      <c r="L342" s="46">
        <v>307</v>
      </c>
      <c r="M342" s="46">
        <v>58330000</v>
      </c>
      <c r="N342" s="46">
        <v>276</v>
      </c>
      <c r="O342" s="46">
        <v>26220000</v>
      </c>
      <c r="P342" s="46">
        <v>0</v>
      </c>
      <c r="Q342" s="46">
        <v>0</v>
      </c>
      <c r="R342" s="46">
        <v>0</v>
      </c>
      <c r="S342" s="46">
        <v>0</v>
      </c>
      <c r="T342" s="46">
        <v>88</v>
      </c>
      <c r="U342" s="46">
        <v>16720000</v>
      </c>
      <c r="V342" s="46">
        <v>18</v>
      </c>
      <c r="W342" s="46">
        <v>1710000</v>
      </c>
      <c r="X342" s="44">
        <f t="shared" si="10"/>
        <v>1385</v>
      </c>
      <c r="Y342" s="44">
        <f t="shared" si="11"/>
        <v>201780000</v>
      </c>
    </row>
    <row r="343" spans="1:25" x14ac:dyDescent="0.25">
      <c r="A343" s="45">
        <v>13505</v>
      </c>
      <c r="B343" s="45">
        <v>13604</v>
      </c>
      <c r="C343" s="45" t="s">
        <v>218</v>
      </c>
      <c r="D343" s="46">
        <v>0</v>
      </c>
      <c r="E343" s="46">
        <v>0</v>
      </c>
      <c r="F343" s="46">
        <v>0</v>
      </c>
      <c r="G343" s="46">
        <v>0</v>
      </c>
      <c r="H343" s="46">
        <v>149</v>
      </c>
      <c r="I343" s="46">
        <v>28310000</v>
      </c>
      <c r="J343" s="46">
        <v>174</v>
      </c>
      <c r="K343" s="46">
        <v>16530000</v>
      </c>
      <c r="L343" s="46">
        <v>162</v>
      </c>
      <c r="M343" s="46">
        <v>30780000</v>
      </c>
      <c r="N343" s="46">
        <v>156</v>
      </c>
      <c r="O343" s="46">
        <v>14820000</v>
      </c>
      <c r="P343" s="46">
        <v>0</v>
      </c>
      <c r="Q343" s="46">
        <v>0</v>
      </c>
      <c r="R343" s="46">
        <v>0</v>
      </c>
      <c r="S343" s="46">
        <v>0</v>
      </c>
      <c r="T343" s="46">
        <v>100</v>
      </c>
      <c r="U343" s="46">
        <v>19000000</v>
      </c>
      <c r="V343" s="46">
        <v>4</v>
      </c>
      <c r="W343" s="46">
        <v>380000</v>
      </c>
      <c r="X343" s="44">
        <f t="shared" si="10"/>
        <v>745</v>
      </c>
      <c r="Y343" s="44">
        <f t="shared" si="11"/>
        <v>109820000</v>
      </c>
    </row>
    <row r="344" spans="1:25" x14ac:dyDescent="0.25">
      <c r="A344" s="45">
        <v>13601</v>
      </c>
      <c r="B344" s="45">
        <v>13501</v>
      </c>
      <c r="C344" s="45" t="s">
        <v>219</v>
      </c>
      <c r="D344" s="46">
        <v>178</v>
      </c>
      <c r="E344" s="46">
        <v>33820000</v>
      </c>
      <c r="F344" s="46">
        <v>87</v>
      </c>
      <c r="G344" s="46">
        <v>8265000</v>
      </c>
      <c r="H344" s="46">
        <v>827</v>
      </c>
      <c r="I344" s="46">
        <v>157130000</v>
      </c>
      <c r="J344" s="46">
        <v>829</v>
      </c>
      <c r="K344" s="46">
        <v>78755000</v>
      </c>
      <c r="L344" s="46">
        <v>474</v>
      </c>
      <c r="M344" s="46">
        <v>90060000</v>
      </c>
      <c r="N344" s="46">
        <v>416</v>
      </c>
      <c r="O344" s="46">
        <v>39520000</v>
      </c>
      <c r="P344" s="46">
        <v>37</v>
      </c>
      <c r="Q344" s="46">
        <v>7030000</v>
      </c>
      <c r="R344" s="46">
        <v>8</v>
      </c>
      <c r="S344" s="46">
        <v>760000</v>
      </c>
      <c r="T344" s="46">
        <v>180</v>
      </c>
      <c r="U344" s="46">
        <v>34200000</v>
      </c>
      <c r="V344" s="46">
        <v>43</v>
      </c>
      <c r="W344" s="46">
        <v>4085000</v>
      </c>
      <c r="X344" s="44">
        <f t="shared" si="10"/>
        <v>3079</v>
      </c>
      <c r="Y344" s="44">
        <f t="shared" si="11"/>
        <v>453625000</v>
      </c>
    </row>
    <row r="345" spans="1:25" x14ac:dyDescent="0.25">
      <c r="A345" s="45">
        <v>13602</v>
      </c>
      <c r="B345" s="45">
        <v>13504</v>
      </c>
      <c r="C345" s="45" t="s">
        <v>783</v>
      </c>
      <c r="D345" s="46">
        <v>0</v>
      </c>
      <c r="E345" s="46">
        <v>0</v>
      </c>
      <c r="F345" s="46">
        <v>0</v>
      </c>
      <c r="G345" s="46">
        <v>0</v>
      </c>
      <c r="H345" s="46">
        <v>217</v>
      </c>
      <c r="I345" s="46">
        <v>41230000</v>
      </c>
      <c r="J345" s="46">
        <v>191</v>
      </c>
      <c r="K345" s="46">
        <v>18145000</v>
      </c>
      <c r="L345" s="46">
        <v>73</v>
      </c>
      <c r="M345" s="46">
        <v>13870000</v>
      </c>
      <c r="N345" s="46">
        <v>45</v>
      </c>
      <c r="O345" s="46">
        <v>4275000</v>
      </c>
      <c r="P345" s="46">
        <v>0</v>
      </c>
      <c r="Q345" s="46">
        <v>0</v>
      </c>
      <c r="R345" s="46">
        <v>0</v>
      </c>
      <c r="S345" s="46">
        <v>0</v>
      </c>
      <c r="T345" s="46">
        <v>21</v>
      </c>
      <c r="U345" s="46">
        <v>3990000</v>
      </c>
      <c r="V345" s="46">
        <v>4</v>
      </c>
      <c r="W345" s="46">
        <v>380000</v>
      </c>
      <c r="X345" s="44">
        <f t="shared" si="10"/>
        <v>551</v>
      </c>
      <c r="Y345" s="44">
        <f t="shared" si="11"/>
        <v>81890000</v>
      </c>
    </row>
    <row r="346" spans="1:25" x14ac:dyDescent="0.25">
      <c r="A346" s="45">
        <v>13603</v>
      </c>
      <c r="B346" s="45">
        <v>13503</v>
      </c>
      <c r="C346" s="45" t="s">
        <v>784</v>
      </c>
      <c r="D346" s="46">
        <v>88</v>
      </c>
      <c r="E346" s="46">
        <v>16720000</v>
      </c>
      <c r="F346" s="46">
        <v>35</v>
      </c>
      <c r="G346" s="46">
        <v>3325000</v>
      </c>
      <c r="H346" s="46">
        <v>223</v>
      </c>
      <c r="I346" s="46">
        <v>42370000</v>
      </c>
      <c r="J346" s="46">
        <v>189</v>
      </c>
      <c r="K346" s="46">
        <v>17955000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63</v>
      </c>
      <c r="U346" s="46">
        <v>11970000</v>
      </c>
      <c r="V346" s="46">
        <v>16</v>
      </c>
      <c r="W346" s="46">
        <v>1520000</v>
      </c>
      <c r="X346" s="44">
        <f t="shared" si="10"/>
        <v>614</v>
      </c>
      <c r="Y346" s="44">
        <f t="shared" si="11"/>
        <v>93860000</v>
      </c>
    </row>
    <row r="347" spans="1:25" x14ac:dyDescent="0.25">
      <c r="A347" s="45">
        <v>13604</v>
      </c>
      <c r="B347" s="45">
        <v>13505</v>
      </c>
      <c r="C347" s="45" t="s">
        <v>220</v>
      </c>
      <c r="D347" s="46">
        <v>0</v>
      </c>
      <c r="E347" s="46">
        <v>0</v>
      </c>
      <c r="F347" s="46">
        <v>0</v>
      </c>
      <c r="G347" s="46">
        <v>0</v>
      </c>
      <c r="H347" s="46">
        <v>197</v>
      </c>
      <c r="I347" s="46">
        <v>37430000</v>
      </c>
      <c r="J347" s="46">
        <v>163</v>
      </c>
      <c r="K347" s="46">
        <v>15485000</v>
      </c>
      <c r="L347" s="46">
        <v>107</v>
      </c>
      <c r="M347" s="46">
        <v>20330000</v>
      </c>
      <c r="N347" s="46">
        <v>21</v>
      </c>
      <c r="O347" s="46">
        <v>1995000</v>
      </c>
      <c r="P347" s="46">
        <v>0</v>
      </c>
      <c r="Q347" s="46">
        <v>0</v>
      </c>
      <c r="R347" s="46">
        <v>0</v>
      </c>
      <c r="S347" s="46">
        <v>0</v>
      </c>
      <c r="T347" s="46">
        <v>0</v>
      </c>
      <c r="U347" s="46">
        <v>0</v>
      </c>
      <c r="V347" s="46">
        <v>0</v>
      </c>
      <c r="W347" s="46">
        <v>0</v>
      </c>
      <c r="X347" s="44">
        <f t="shared" si="10"/>
        <v>488</v>
      </c>
      <c r="Y347" s="44">
        <f t="shared" si="11"/>
        <v>75240000</v>
      </c>
    </row>
    <row r="348" spans="1:25" x14ac:dyDescent="0.25">
      <c r="A348" s="45">
        <v>13605</v>
      </c>
      <c r="B348" s="45">
        <v>13502</v>
      </c>
      <c r="C348" s="45" t="s">
        <v>785</v>
      </c>
      <c r="D348" s="46">
        <v>13</v>
      </c>
      <c r="E348" s="46">
        <v>2470000</v>
      </c>
      <c r="F348" s="46">
        <v>20</v>
      </c>
      <c r="G348" s="46">
        <v>1900000</v>
      </c>
      <c r="H348" s="46">
        <v>109</v>
      </c>
      <c r="I348" s="46">
        <v>20710000</v>
      </c>
      <c r="J348" s="46">
        <v>123</v>
      </c>
      <c r="K348" s="46">
        <v>11685000</v>
      </c>
      <c r="L348" s="46">
        <v>48</v>
      </c>
      <c r="M348" s="46">
        <v>9120000</v>
      </c>
      <c r="N348" s="46">
        <v>44</v>
      </c>
      <c r="O348" s="46">
        <v>4180000</v>
      </c>
      <c r="P348" s="46">
        <v>0</v>
      </c>
      <c r="Q348" s="46">
        <v>0</v>
      </c>
      <c r="R348" s="46">
        <v>0</v>
      </c>
      <c r="S348" s="46">
        <v>0</v>
      </c>
      <c r="T348" s="46">
        <v>18</v>
      </c>
      <c r="U348" s="46">
        <v>3420000</v>
      </c>
      <c r="V348" s="46">
        <v>6</v>
      </c>
      <c r="W348" s="46">
        <v>570000</v>
      </c>
      <c r="X348" s="44">
        <f t="shared" si="10"/>
        <v>381</v>
      </c>
      <c r="Y348" s="44">
        <f t="shared" si="11"/>
        <v>54055000</v>
      </c>
    </row>
    <row r="349" spans="1:25" x14ac:dyDescent="0.25"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</row>
    <row r="350" spans="1:25" x14ac:dyDescent="0.25">
      <c r="D350" s="30">
        <f t="shared" ref="D350:G350" si="12">SUM(D4:D348)</f>
        <v>21224</v>
      </c>
      <c r="E350" s="30">
        <f t="shared" si="12"/>
        <v>4032560000</v>
      </c>
      <c r="F350" s="30">
        <f t="shared" si="12"/>
        <v>14754</v>
      </c>
      <c r="G350" s="30">
        <f t="shared" si="12"/>
        <v>1401630000</v>
      </c>
      <c r="H350" s="30">
        <f>SUM(H4:H348)</f>
        <v>100914</v>
      </c>
      <c r="I350" s="30">
        <f t="shared" ref="I350:W350" si="13">SUM(I4:I348)</f>
        <v>19173660000</v>
      </c>
      <c r="J350" s="30">
        <f t="shared" si="13"/>
        <v>98497</v>
      </c>
      <c r="K350" s="30">
        <f t="shared" si="13"/>
        <v>9357215000</v>
      </c>
      <c r="L350" s="30">
        <f t="shared" si="13"/>
        <v>50467</v>
      </c>
      <c r="M350" s="30">
        <f t="shared" si="13"/>
        <v>9588730000</v>
      </c>
      <c r="N350" s="30">
        <f t="shared" si="13"/>
        <v>41979</v>
      </c>
      <c r="O350" s="30">
        <f t="shared" si="13"/>
        <v>3988005000</v>
      </c>
      <c r="P350" s="30">
        <f t="shared" si="13"/>
        <v>1212</v>
      </c>
      <c r="Q350" s="30">
        <f t="shared" si="13"/>
        <v>230280000</v>
      </c>
      <c r="R350" s="30">
        <f t="shared" si="13"/>
        <v>229</v>
      </c>
      <c r="S350" s="30">
        <f t="shared" si="13"/>
        <v>21755000</v>
      </c>
      <c r="T350" s="30">
        <f t="shared" si="13"/>
        <v>15446</v>
      </c>
      <c r="U350" s="30">
        <f t="shared" si="13"/>
        <v>2934740000</v>
      </c>
      <c r="V350" s="30">
        <f t="shared" si="13"/>
        <v>4971</v>
      </c>
      <c r="W350" s="30">
        <f t="shared" si="13"/>
        <v>472245000</v>
      </c>
      <c r="X350" s="30">
        <f>SUM(X4:X348)</f>
        <v>349693</v>
      </c>
      <c r="Y350" s="30">
        <f>SUM(Y4:Y348)</f>
        <v>51200820000</v>
      </c>
    </row>
    <row r="352" spans="1:25" x14ac:dyDescent="0.25">
      <c r="D352" s="42">
        <f>D350+F350</f>
        <v>35978</v>
      </c>
      <c r="E352" s="42">
        <f>E350+G350</f>
        <v>5434190000</v>
      </c>
      <c r="F352" s="42"/>
      <c r="G352" s="42"/>
      <c r="H352" s="42">
        <f>H350+J350</f>
        <v>199411</v>
      </c>
      <c r="I352" s="42">
        <f>I350+K350</f>
        <v>28530875000</v>
      </c>
      <c r="J352" s="42"/>
      <c r="K352" s="42"/>
      <c r="L352" s="42">
        <f>L350+N350</f>
        <v>92446</v>
      </c>
      <c r="M352" s="42">
        <f>M350+O350</f>
        <v>13576735000</v>
      </c>
      <c r="N352" s="42"/>
      <c r="O352" s="42"/>
      <c r="P352" s="42">
        <f>P350+R350</f>
        <v>1441</v>
      </c>
      <c r="Q352" s="42">
        <f>Q350+S350</f>
        <v>252035000</v>
      </c>
      <c r="R352" s="42"/>
      <c r="S352" s="42"/>
      <c r="T352" s="42">
        <f>T350+V350</f>
        <v>20417</v>
      </c>
      <c r="U352" s="42">
        <f>U350+W350</f>
        <v>3406985000</v>
      </c>
      <c r="V352" s="42"/>
      <c r="W352" s="42"/>
      <c r="X352" s="42"/>
      <c r="Y352" s="42"/>
    </row>
    <row r="354" spans="4:5" x14ac:dyDescent="0.25">
      <c r="D354" s="42">
        <f>D352+H352+L352+P352+T352</f>
        <v>349693</v>
      </c>
      <c r="E354" s="42">
        <f>E352+I352+M352+Q352+U352</f>
        <v>51200820000</v>
      </c>
    </row>
  </sheetData>
  <sortState ref="B4:W348">
    <sortCondition ref="B4:B348"/>
  </sortState>
  <mergeCells count="5"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3"/>
  <sheetViews>
    <sheetView workbookViewId="0">
      <selection activeCell="Q111" sqref="Q111"/>
    </sheetView>
  </sheetViews>
  <sheetFormatPr baseColWidth="10" defaultRowHeight="15" x14ac:dyDescent="0.25"/>
  <cols>
    <col min="1" max="1" width="5.42578125" customWidth="1"/>
    <col min="2" max="2" width="9" customWidth="1"/>
    <col min="4" max="4" width="28.42578125" bestFit="1" customWidth="1"/>
    <col min="6" max="6" width="13.7109375" bestFit="1" customWidth="1"/>
    <col min="7" max="7" width="12.42578125" bestFit="1" customWidth="1"/>
    <col min="8" max="8" width="12" bestFit="1" customWidth="1"/>
    <col min="9" max="9" width="13.28515625" bestFit="1" customWidth="1"/>
    <col min="11" max="11" width="15" customWidth="1"/>
  </cols>
  <sheetData>
    <row r="1" spans="1:11" x14ac:dyDescent="0.25">
      <c r="A1" s="63" t="s">
        <v>807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15.75" thickBot="1" x14ac:dyDescent="0.3">
      <c r="A2" s="66"/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ht="29.25" customHeight="1" thickBot="1" x14ac:dyDescent="0.3">
      <c r="A3" s="2" t="s">
        <v>264</v>
      </c>
      <c r="B3" s="15" t="s">
        <v>697</v>
      </c>
      <c r="C3" s="2" t="s">
        <v>266</v>
      </c>
      <c r="D3" s="2" t="s">
        <v>696</v>
      </c>
      <c r="E3" s="2" t="s">
        <v>267</v>
      </c>
      <c r="F3" s="31" t="s">
        <v>795</v>
      </c>
      <c r="G3" s="31" t="s">
        <v>799</v>
      </c>
      <c r="H3" s="31" t="s">
        <v>800</v>
      </c>
      <c r="I3" s="31" t="s">
        <v>801</v>
      </c>
      <c r="J3" s="31" t="s">
        <v>802</v>
      </c>
      <c r="K3" s="18" t="s">
        <v>268</v>
      </c>
    </row>
    <row r="4" spans="1:11" x14ac:dyDescent="0.25">
      <c r="A4" s="3">
        <v>1</v>
      </c>
      <c r="B4" s="19" t="s">
        <v>786</v>
      </c>
      <c r="C4" s="4" t="s">
        <v>274</v>
      </c>
      <c r="D4" s="4" t="s">
        <v>223</v>
      </c>
      <c r="E4" s="9">
        <v>1201</v>
      </c>
      <c r="F4" s="33">
        <f>IFERROR(VLOOKUP(E4,Totales!$A$4:$Y$348,5,0)+VLOOKUP(E4,Totales!$A$4:$Y$348,7,0),0)</f>
        <v>52440000</v>
      </c>
      <c r="G4" s="34">
        <f>IFERROR(VLOOKUP(E4,Totales!$A$4:$Y$348,9,0)+VLOOKUP(E4,Totales!$A$4:$Y$348,11,0),0)</f>
        <v>383420000</v>
      </c>
      <c r="H4" s="34">
        <f>IFERROR(VLOOKUP(E4,Totales!$A$4:$Y$348,13,0)+VLOOKUP(E4,Totales!$A$4:$Y$348,15,0),0)</f>
        <v>149340000</v>
      </c>
      <c r="I4" s="34">
        <f>IFERROR(VLOOKUP(E4,Totales!$A$4:$Y$348,17,0)+VLOOKUP(E4,Totales!$A$4:$Y$348,19,0),0)</f>
        <v>9025000</v>
      </c>
      <c r="J4" s="32">
        <f>IFERROR(VLOOKUP(E4,Totales!$A$4:$Y$348,21,0)+VLOOKUP(E4,Totales!$A$4:$Y$348,23,0),0)</f>
        <v>0</v>
      </c>
      <c r="K4" s="12">
        <f>SUM(F4:J4)</f>
        <v>594225000</v>
      </c>
    </row>
    <row r="5" spans="1:11" x14ac:dyDescent="0.25">
      <c r="A5" s="5">
        <v>2</v>
      </c>
      <c r="B5" s="20" t="s">
        <v>786</v>
      </c>
      <c r="C5" s="6" t="s">
        <v>275</v>
      </c>
      <c r="D5" s="6" t="s">
        <v>224</v>
      </c>
      <c r="E5" s="10">
        <v>1203</v>
      </c>
      <c r="F5" s="35">
        <f>IFERROR(VLOOKUP(E5,Totales!$A$4:$Y$348,5,0)+VLOOKUP(E5,Totales!$A$4:$Y$348,7,0),0)</f>
        <v>3135000</v>
      </c>
      <c r="G5" s="36">
        <f>IFERROR(VLOOKUP(E5,Totales!$A$4:$Y$348,9,0)+VLOOKUP(E5,Totales!$A$4:$Y$348,11,0),0)</f>
        <v>57855000</v>
      </c>
      <c r="H5" s="36">
        <f>IFERROR(VLOOKUP(E5,Totales!$A$4:$Y$348,13,0)+VLOOKUP(E5,Totales!$A$4:$Y$348,15,0),0)</f>
        <v>15010000</v>
      </c>
      <c r="I5" s="36">
        <f>IFERROR(VLOOKUP(E5,Totales!$A$4:$Y$348,17,0)+VLOOKUP(E5,Totales!$A$4:$Y$348,19,0),0)</f>
        <v>0</v>
      </c>
      <c r="J5" s="37">
        <f>IFERROR(VLOOKUP(E5,Totales!$A$4:$Y$348,21,0)+VLOOKUP(E5,Totales!$A$4:$Y$348,23,0),0)</f>
        <v>5700000</v>
      </c>
      <c r="K5" s="13">
        <f>SUM(F5:J5)</f>
        <v>81700000</v>
      </c>
    </row>
    <row r="6" spans="1:11" x14ac:dyDescent="0.25">
      <c r="A6" s="5">
        <v>3</v>
      </c>
      <c r="B6" s="20" t="s">
        <v>786</v>
      </c>
      <c r="C6" s="6" t="s">
        <v>276</v>
      </c>
      <c r="D6" s="6" t="s">
        <v>225</v>
      </c>
      <c r="E6" s="10">
        <v>1204</v>
      </c>
      <c r="F6" s="35">
        <f>IFERROR(VLOOKUP(E6,Totales!$A$4:$Y$348,5,0)+VLOOKUP(E6,Totales!$A$4:$Y$348,7,0),0)</f>
        <v>0</v>
      </c>
      <c r="G6" s="36">
        <f>IFERROR(VLOOKUP(E6,Totales!$A$4:$Y$348,9,0)+VLOOKUP(E6,Totales!$A$4:$Y$348,11,0),0)</f>
        <v>83885000</v>
      </c>
      <c r="H6" s="36">
        <f>IFERROR(VLOOKUP(E6,Totales!$A$4:$Y$348,13,0)+VLOOKUP(E6,Totales!$A$4:$Y$348,15,0),0)</f>
        <v>27645000</v>
      </c>
      <c r="I6" s="36">
        <f>IFERROR(VLOOKUP(E6,Totales!$A$4:$Y$348,17,0)+VLOOKUP(E6,Totales!$A$4:$Y$348,19,0),0)</f>
        <v>760000</v>
      </c>
      <c r="J6" s="37">
        <f>IFERROR(VLOOKUP(E6,Totales!$A$4:$Y$348,21,0)+VLOOKUP(E6,Totales!$A$4:$Y$348,23,0),0)</f>
        <v>0</v>
      </c>
      <c r="K6" s="13">
        <f t="shared" ref="K6:K69" si="0">SUM(F6:J6)</f>
        <v>112290000</v>
      </c>
    </row>
    <row r="7" spans="1:11" x14ac:dyDescent="0.25">
      <c r="A7" s="5">
        <v>4</v>
      </c>
      <c r="B7" s="20" t="s">
        <v>786</v>
      </c>
      <c r="C7" s="6" t="s">
        <v>277</v>
      </c>
      <c r="D7" s="6" t="s">
        <v>226</v>
      </c>
      <c r="E7" s="10">
        <v>1206</v>
      </c>
      <c r="F7" s="35">
        <f>IFERROR(VLOOKUP(E7,Totales!$A$4:$Y$348,5,0)+VLOOKUP(E7,Totales!$A$4:$Y$348,7,0),0)</f>
        <v>3420000</v>
      </c>
      <c r="G7" s="36">
        <f>IFERROR(VLOOKUP(E7,Totales!$A$4:$Y$348,9,0)+VLOOKUP(E7,Totales!$A$4:$Y$348,11,0),0)</f>
        <v>21185000</v>
      </c>
      <c r="H7" s="36">
        <f>IFERROR(VLOOKUP(E7,Totales!$A$4:$Y$348,13,0)+VLOOKUP(E7,Totales!$A$4:$Y$348,15,0),0)</f>
        <v>7125000</v>
      </c>
      <c r="I7" s="36">
        <f>IFERROR(VLOOKUP(E7,Totales!$A$4:$Y$348,17,0)+VLOOKUP(E7,Totales!$A$4:$Y$348,19,0),0)</f>
        <v>0</v>
      </c>
      <c r="J7" s="37">
        <f>IFERROR(VLOOKUP(E7,Totales!$A$4:$Y$348,21,0)+VLOOKUP(E7,Totales!$A$4:$Y$348,23,0),0)</f>
        <v>0</v>
      </c>
      <c r="K7" s="13">
        <f t="shared" si="0"/>
        <v>31730000</v>
      </c>
    </row>
    <row r="8" spans="1:11" x14ac:dyDescent="0.25">
      <c r="A8" s="5">
        <v>5</v>
      </c>
      <c r="B8" s="20" t="s">
        <v>786</v>
      </c>
      <c r="C8" s="6" t="s">
        <v>278</v>
      </c>
      <c r="D8" s="6" t="s">
        <v>227</v>
      </c>
      <c r="E8" s="10">
        <v>1208</v>
      </c>
      <c r="F8" s="35">
        <f>IFERROR(VLOOKUP(E8,Totales!$A$4:$Y$348,5,0)+VLOOKUP(E8,Totales!$A$4:$Y$348,7,0),0)</f>
        <v>0</v>
      </c>
      <c r="G8" s="36">
        <f>IFERROR(VLOOKUP(E8,Totales!$A$4:$Y$348,9,0)+VLOOKUP(E8,Totales!$A$4:$Y$348,11,0),0)</f>
        <v>7410000</v>
      </c>
      <c r="H8" s="36">
        <f>IFERROR(VLOOKUP(E8,Totales!$A$4:$Y$348,13,0)+VLOOKUP(E8,Totales!$A$4:$Y$348,15,0),0)</f>
        <v>1995000</v>
      </c>
      <c r="I8" s="36">
        <f>IFERROR(VLOOKUP(E8,Totales!$A$4:$Y$348,17,0)+VLOOKUP(E8,Totales!$A$4:$Y$348,19,0),0)</f>
        <v>0</v>
      </c>
      <c r="J8" s="37">
        <f>IFERROR(VLOOKUP(E8,Totales!$A$4:$Y$348,21,0)+VLOOKUP(E8,Totales!$A$4:$Y$348,23,0),0)</f>
        <v>0</v>
      </c>
      <c r="K8" s="13">
        <f t="shared" si="0"/>
        <v>9405000</v>
      </c>
    </row>
    <row r="9" spans="1:11" x14ac:dyDescent="0.25">
      <c r="A9" s="5">
        <v>6</v>
      </c>
      <c r="B9" s="20" t="s">
        <v>786</v>
      </c>
      <c r="C9" s="6" t="s">
        <v>279</v>
      </c>
      <c r="D9" s="6" t="s">
        <v>228</v>
      </c>
      <c r="E9" s="10">
        <v>1210</v>
      </c>
      <c r="F9" s="35">
        <f>IFERROR(VLOOKUP(E9,Totales!$A$4:$Y$348,5,0)+VLOOKUP(E9,Totales!$A$4:$Y$348,7,0),0)</f>
        <v>2375000</v>
      </c>
      <c r="G9" s="36">
        <f>IFERROR(VLOOKUP(E9,Totales!$A$4:$Y$348,9,0)+VLOOKUP(E9,Totales!$A$4:$Y$348,11,0),0)</f>
        <v>6365000</v>
      </c>
      <c r="H9" s="36">
        <f>IFERROR(VLOOKUP(E9,Totales!$A$4:$Y$348,13,0)+VLOOKUP(E9,Totales!$A$4:$Y$348,15,0),0)</f>
        <v>2090000</v>
      </c>
      <c r="I9" s="36">
        <f>IFERROR(VLOOKUP(E9,Totales!$A$4:$Y$348,17,0)+VLOOKUP(E9,Totales!$A$4:$Y$348,19,0),0)</f>
        <v>0</v>
      </c>
      <c r="J9" s="37">
        <f>IFERROR(VLOOKUP(E9,Totales!$A$4:$Y$348,21,0)+VLOOKUP(E9,Totales!$A$4:$Y$348,23,0),0)</f>
        <v>0</v>
      </c>
      <c r="K9" s="13">
        <f t="shared" si="0"/>
        <v>10830000</v>
      </c>
    </row>
    <row r="10" spans="1:11" x14ac:dyDescent="0.25">
      <c r="A10" s="5">
        <v>7</v>
      </c>
      <c r="B10" s="20" t="s">
        <v>786</v>
      </c>
      <c r="C10" s="6" t="s">
        <v>280</v>
      </c>
      <c r="D10" s="6" t="s">
        <v>229</v>
      </c>
      <c r="E10" s="10">
        <v>1211</v>
      </c>
      <c r="F10" s="35">
        <f>IFERROR(VLOOKUP(E10,Totales!$A$4:$Y$348,5,0)+VLOOKUP(E10,Totales!$A$4:$Y$348,7,0),0)</f>
        <v>15865000</v>
      </c>
      <c r="G10" s="36">
        <f>IFERROR(VLOOKUP(E10,Totales!$A$4:$Y$348,9,0)+VLOOKUP(E10,Totales!$A$4:$Y$348,11,0),0)</f>
        <v>88540000</v>
      </c>
      <c r="H10" s="36">
        <f>IFERROR(VLOOKUP(E10,Totales!$A$4:$Y$348,13,0)+VLOOKUP(E10,Totales!$A$4:$Y$348,15,0),0)</f>
        <v>86450000</v>
      </c>
      <c r="I10" s="36">
        <f>IFERROR(VLOOKUP(E10,Totales!$A$4:$Y$348,17,0)+VLOOKUP(E10,Totales!$A$4:$Y$348,19,0),0)</f>
        <v>2375000</v>
      </c>
      <c r="J10" s="37">
        <f>IFERROR(VLOOKUP(E10,Totales!$A$4:$Y$348,21,0)+VLOOKUP(E10,Totales!$A$4:$Y$348,23,0),0)</f>
        <v>0</v>
      </c>
      <c r="K10" s="13">
        <f t="shared" si="0"/>
        <v>193230000</v>
      </c>
    </row>
    <row r="11" spans="1:11" x14ac:dyDescent="0.25">
      <c r="A11" s="5">
        <v>8</v>
      </c>
      <c r="B11" s="20" t="s">
        <v>787</v>
      </c>
      <c r="C11" s="6" t="s">
        <v>281</v>
      </c>
      <c r="D11" s="6" t="s">
        <v>231</v>
      </c>
      <c r="E11" s="10">
        <v>2101</v>
      </c>
      <c r="F11" s="35">
        <f>IFERROR(VLOOKUP(E11,Totales!$A$4:$Y$348,5,0)+VLOOKUP(E11,Totales!$A$4:$Y$348,7,0),0)</f>
        <v>14630000</v>
      </c>
      <c r="G11" s="36">
        <f>IFERROR(VLOOKUP(E11,Totales!$A$4:$Y$348,9,0)+VLOOKUP(E11,Totales!$A$4:$Y$348,11,0),0)</f>
        <v>120080000</v>
      </c>
      <c r="H11" s="36">
        <f>IFERROR(VLOOKUP(E11,Totales!$A$4:$Y$348,13,0)+VLOOKUP(E11,Totales!$A$4:$Y$348,15,0),0)</f>
        <v>0</v>
      </c>
      <c r="I11" s="36">
        <f>IFERROR(VLOOKUP(E11,Totales!$A$4:$Y$348,17,0)+VLOOKUP(E11,Totales!$A$4:$Y$348,19,0),0)</f>
        <v>1140000</v>
      </c>
      <c r="J11" s="37">
        <f>IFERROR(VLOOKUP(E11,Totales!$A$4:$Y$348,21,0)+VLOOKUP(E11,Totales!$A$4:$Y$348,23,0),0)</f>
        <v>0</v>
      </c>
      <c r="K11" s="13">
        <f t="shared" si="0"/>
        <v>135850000</v>
      </c>
    </row>
    <row r="12" spans="1:11" x14ac:dyDescent="0.25">
      <c r="A12" s="5">
        <v>9</v>
      </c>
      <c r="B12" s="20" t="s">
        <v>787</v>
      </c>
      <c r="C12" s="6" t="s">
        <v>282</v>
      </c>
      <c r="D12" s="6" t="s">
        <v>283</v>
      </c>
      <c r="E12" s="10">
        <v>2103</v>
      </c>
      <c r="F12" s="35">
        <f>IFERROR(VLOOKUP(E12,Totales!$A$4:$Y$348,5,0)+VLOOKUP(E12,Totales!$A$4:$Y$348,7,0),0)</f>
        <v>8645000</v>
      </c>
      <c r="G12" s="36">
        <f>IFERROR(VLOOKUP(E12,Totales!$A$4:$Y$348,9,0)+VLOOKUP(E12,Totales!$A$4:$Y$348,11,0),0)</f>
        <v>31540000</v>
      </c>
      <c r="H12" s="36">
        <f>IFERROR(VLOOKUP(E12,Totales!$A$4:$Y$348,13,0)+VLOOKUP(E12,Totales!$A$4:$Y$348,15,0),0)</f>
        <v>5700000</v>
      </c>
      <c r="I12" s="36">
        <f>IFERROR(VLOOKUP(E12,Totales!$A$4:$Y$348,17,0)+VLOOKUP(E12,Totales!$A$4:$Y$348,19,0),0)</f>
        <v>0</v>
      </c>
      <c r="J12" s="37">
        <f>IFERROR(VLOOKUP(E12,Totales!$A$4:$Y$348,21,0)+VLOOKUP(E12,Totales!$A$4:$Y$348,23,0),0)</f>
        <v>0</v>
      </c>
      <c r="K12" s="13">
        <f t="shared" si="0"/>
        <v>45885000</v>
      </c>
    </row>
    <row r="13" spans="1:11" x14ac:dyDescent="0.25">
      <c r="A13" s="5">
        <v>10</v>
      </c>
      <c r="B13" s="20" t="s">
        <v>787</v>
      </c>
      <c r="C13" s="6" t="s">
        <v>284</v>
      </c>
      <c r="D13" s="6" t="s">
        <v>232</v>
      </c>
      <c r="E13" s="10">
        <v>2201</v>
      </c>
      <c r="F13" s="35">
        <f>IFERROR(VLOOKUP(E13,Totales!$A$4:$Y$348,5,0)+VLOOKUP(E13,Totales!$A$4:$Y$348,7,0),0)</f>
        <v>73720000</v>
      </c>
      <c r="G13" s="36">
        <f>IFERROR(VLOOKUP(E13,Totales!$A$4:$Y$348,9,0)+VLOOKUP(E13,Totales!$A$4:$Y$348,11,0),0)</f>
        <v>764275000</v>
      </c>
      <c r="H13" s="36">
        <f>IFERROR(VLOOKUP(E13,Totales!$A$4:$Y$348,13,0)+VLOOKUP(E13,Totales!$A$4:$Y$348,15,0),0)</f>
        <v>133475000</v>
      </c>
      <c r="I13" s="36">
        <f>IFERROR(VLOOKUP(E13,Totales!$A$4:$Y$348,17,0)+VLOOKUP(E13,Totales!$A$4:$Y$348,19,0),0)</f>
        <v>0</v>
      </c>
      <c r="J13" s="37">
        <f>IFERROR(VLOOKUP(E13,Totales!$A$4:$Y$348,21,0)+VLOOKUP(E13,Totales!$A$4:$Y$348,23,0),0)</f>
        <v>0</v>
      </c>
      <c r="K13" s="13">
        <f t="shared" si="0"/>
        <v>971470000</v>
      </c>
    </row>
    <row r="14" spans="1:11" x14ac:dyDescent="0.25">
      <c r="A14" s="5">
        <v>11</v>
      </c>
      <c r="B14" s="20" t="s">
        <v>787</v>
      </c>
      <c r="C14" s="6" t="s">
        <v>285</v>
      </c>
      <c r="D14" s="6" t="s">
        <v>233</v>
      </c>
      <c r="E14" s="10">
        <v>2202</v>
      </c>
      <c r="F14" s="35">
        <f>IFERROR(VLOOKUP(E14,Totales!$A$4:$Y$348,5,0)+VLOOKUP(E14,Totales!$A$4:$Y$348,7,0),0)</f>
        <v>9025000</v>
      </c>
      <c r="G14" s="36">
        <f>IFERROR(VLOOKUP(E14,Totales!$A$4:$Y$348,9,0)+VLOOKUP(E14,Totales!$A$4:$Y$348,11,0),0)</f>
        <v>65075000</v>
      </c>
      <c r="H14" s="36">
        <f>IFERROR(VLOOKUP(E14,Totales!$A$4:$Y$348,13,0)+VLOOKUP(E14,Totales!$A$4:$Y$348,15,0),0)</f>
        <v>0</v>
      </c>
      <c r="I14" s="36">
        <f>IFERROR(VLOOKUP(E14,Totales!$A$4:$Y$348,17,0)+VLOOKUP(E14,Totales!$A$4:$Y$348,19,0),0)</f>
        <v>380000</v>
      </c>
      <c r="J14" s="37">
        <f>IFERROR(VLOOKUP(E14,Totales!$A$4:$Y$348,21,0)+VLOOKUP(E14,Totales!$A$4:$Y$348,23,0),0)</f>
        <v>2470000</v>
      </c>
      <c r="K14" s="13">
        <f t="shared" si="0"/>
        <v>76950000</v>
      </c>
    </row>
    <row r="15" spans="1:11" x14ac:dyDescent="0.25">
      <c r="A15" s="5">
        <v>12</v>
      </c>
      <c r="B15" s="20" t="s">
        <v>787</v>
      </c>
      <c r="C15" s="6" t="s">
        <v>286</v>
      </c>
      <c r="D15" s="6" t="s">
        <v>234</v>
      </c>
      <c r="E15" s="10">
        <v>2203</v>
      </c>
      <c r="F15" s="35">
        <f>IFERROR(VLOOKUP(E15,Totales!$A$4:$Y$348,5,0)+VLOOKUP(E15,Totales!$A$4:$Y$348,7,0),0)</f>
        <v>11685000</v>
      </c>
      <c r="G15" s="36">
        <f>IFERROR(VLOOKUP(E15,Totales!$A$4:$Y$348,9,0)+VLOOKUP(E15,Totales!$A$4:$Y$348,11,0),0)</f>
        <v>47880000</v>
      </c>
      <c r="H15" s="36">
        <f>IFERROR(VLOOKUP(E15,Totales!$A$4:$Y$348,13,0)+VLOOKUP(E15,Totales!$A$4:$Y$348,15,0),0)</f>
        <v>0</v>
      </c>
      <c r="I15" s="36">
        <f>IFERROR(VLOOKUP(E15,Totales!$A$4:$Y$348,17,0)+VLOOKUP(E15,Totales!$A$4:$Y$348,19,0),0)</f>
        <v>0</v>
      </c>
      <c r="J15" s="37">
        <f>IFERROR(VLOOKUP(E15,Totales!$A$4:$Y$348,21,0)+VLOOKUP(E15,Totales!$A$4:$Y$348,23,0),0)</f>
        <v>6935000</v>
      </c>
      <c r="K15" s="13">
        <f t="shared" si="0"/>
        <v>66500000</v>
      </c>
    </row>
    <row r="16" spans="1:11" x14ac:dyDescent="0.25">
      <c r="A16" s="5">
        <v>13</v>
      </c>
      <c r="B16" s="20" t="s">
        <v>787</v>
      </c>
      <c r="C16" s="6" t="s">
        <v>287</v>
      </c>
      <c r="D16" s="6" t="s">
        <v>235</v>
      </c>
      <c r="E16" s="10">
        <v>2206</v>
      </c>
      <c r="F16" s="35">
        <f>IFERROR(VLOOKUP(E16,Totales!$A$4:$Y$348,5,0)+VLOOKUP(E16,Totales!$A$4:$Y$348,7,0),0)</f>
        <v>8930000</v>
      </c>
      <c r="G16" s="36">
        <f>IFERROR(VLOOKUP(E16,Totales!$A$4:$Y$348,9,0)+VLOOKUP(E16,Totales!$A$4:$Y$348,11,0),0)</f>
        <v>11400000</v>
      </c>
      <c r="H16" s="36">
        <f>IFERROR(VLOOKUP(E16,Totales!$A$4:$Y$348,13,0)+VLOOKUP(E16,Totales!$A$4:$Y$348,15,0),0)</f>
        <v>5605000</v>
      </c>
      <c r="I16" s="36">
        <f>IFERROR(VLOOKUP(E16,Totales!$A$4:$Y$348,17,0)+VLOOKUP(E16,Totales!$A$4:$Y$348,19,0),0)</f>
        <v>0</v>
      </c>
      <c r="J16" s="37">
        <f>IFERROR(VLOOKUP(E16,Totales!$A$4:$Y$348,21,0)+VLOOKUP(E16,Totales!$A$4:$Y$348,23,0),0)</f>
        <v>0</v>
      </c>
      <c r="K16" s="13">
        <f t="shared" si="0"/>
        <v>25935000</v>
      </c>
    </row>
    <row r="17" spans="1:11" x14ac:dyDescent="0.25">
      <c r="A17" s="5">
        <v>14</v>
      </c>
      <c r="B17" s="20" t="s">
        <v>787</v>
      </c>
      <c r="C17" s="6" t="s">
        <v>288</v>
      </c>
      <c r="D17" s="6" t="s">
        <v>236</v>
      </c>
      <c r="E17" s="10">
        <v>2301</v>
      </c>
      <c r="F17" s="35">
        <f>IFERROR(VLOOKUP(E17,Totales!$A$4:$Y$348,5,0)+VLOOKUP(E17,Totales!$A$4:$Y$348,7,0),0)</f>
        <v>39710000</v>
      </c>
      <c r="G17" s="36">
        <f>IFERROR(VLOOKUP(E17,Totales!$A$4:$Y$348,9,0)+VLOOKUP(E17,Totales!$A$4:$Y$348,11,0),0)</f>
        <v>391305000</v>
      </c>
      <c r="H17" s="36">
        <f>IFERROR(VLOOKUP(E17,Totales!$A$4:$Y$348,13,0)+VLOOKUP(E17,Totales!$A$4:$Y$348,15,0),0)</f>
        <v>127015000</v>
      </c>
      <c r="I17" s="36">
        <f>IFERROR(VLOOKUP(E17,Totales!$A$4:$Y$348,17,0)+VLOOKUP(E17,Totales!$A$4:$Y$348,19,0),0)</f>
        <v>1425000</v>
      </c>
      <c r="J17" s="37">
        <f>IFERROR(VLOOKUP(E17,Totales!$A$4:$Y$348,21,0)+VLOOKUP(E17,Totales!$A$4:$Y$348,23,0),0)</f>
        <v>22990000</v>
      </c>
      <c r="K17" s="13">
        <f t="shared" si="0"/>
        <v>582445000</v>
      </c>
    </row>
    <row r="18" spans="1:11" x14ac:dyDescent="0.25">
      <c r="A18" s="5">
        <v>15</v>
      </c>
      <c r="B18" s="20" t="s">
        <v>787</v>
      </c>
      <c r="C18" s="6" t="s">
        <v>289</v>
      </c>
      <c r="D18" s="6" t="s">
        <v>237</v>
      </c>
      <c r="E18" s="10">
        <v>2302</v>
      </c>
      <c r="F18" s="35">
        <f>IFERROR(VLOOKUP(E18,Totales!$A$4:$Y$348,5,0)+VLOOKUP(E18,Totales!$A$4:$Y$348,7,0),0)</f>
        <v>3325000</v>
      </c>
      <c r="G18" s="36">
        <f>IFERROR(VLOOKUP(E18,Totales!$A$4:$Y$348,9,0)+VLOOKUP(E18,Totales!$A$4:$Y$348,11,0),0)</f>
        <v>855000</v>
      </c>
      <c r="H18" s="36">
        <f>IFERROR(VLOOKUP(E18,Totales!$A$4:$Y$348,13,0)+VLOOKUP(E18,Totales!$A$4:$Y$348,15,0),0)</f>
        <v>190000</v>
      </c>
      <c r="I18" s="36">
        <f>IFERROR(VLOOKUP(E18,Totales!$A$4:$Y$348,17,0)+VLOOKUP(E18,Totales!$A$4:$Y$348,19,0),0)</f>
        <v>0</v>
      </c>
      <c r="J18" s="37">
        <f>IFERROR(VLOOKUP(E18,Totales!$A$4:$Y$348,21,0)+VLOOKUP(E18,Totales!$A$4:$Y$348,23,0),0)</f>
        <v>0</v>
      </c>
      <c r="K18" s="13">
        <f t="shared" si="0"/>
        <v>4370000</v>
      </c>
    </row>
    <row r="19" spans="1:11" x14ac:dyDescent="0.25">
      <c r="A19" s="5">
        <v>16</v>
      </c>
      <c r="B19" s="20" t="s">
        <v>787</v>
      </c>
      <c r="C19" s="6" t="s">
        <v>290</v>
      </c>
      <c r="D19" s="6" t="s">
        <v>238</v>
      </c>
      <c r="E19" s="10">
        <v>2303</v>
      </c>
      <c r="F19" s="35">
        <f>IFERROR(VLOOKUP(E19,Totales!$A$4:$Y$348,5,0)+VLOOKUP(E19,Totales!$A$4:$Y$348,7,0),0)</f>
        <v>0</v>
      </c>
      <c r="G19" s="36">
        <f>IFERROR(VLOOKUP(E19,Totales!$A$4:$Y$348,9,0)+VLOOKUP(E19,Totales!$A$4:$Y$348,11,0),0)</f>
        <v>42655000</v>
      </c>
      <c r="H19" s="36">
        <f>IFERROR(VLOOKUP(E19,Totales!$A$4:$Y$348,13,0)+VLOOKUP(E19,Totales!$A$4:$Y$348,15,0),0)</f>
        <v>12920000</v>
      </c>
      <c r="I19" s="36">
        <f>IFERROR(VLOOKUP(E19,Totales!$A$4:$Y$348,17,0)+VLOOKUP(E19,Totales!$A$4:$Y$348,19,0),0)</f>
        <v>0</v>
      </c>
      <c r="J19" s="37">
        <f>IFERROR(VLOOKUP(E19,Totales!$A$4:$Y$348,21,0)+VLOOKUP(E19,Totales!$A$4:$Y$348,23,0),0)</f>
        <v>0</v>
      </c>
      <c r="K19" s="13">
        <f t="shared" si="0"/>
        <v>55575000</v>
      </c>
    </row>
    <row r="20" spans="1:11" x14ac:dyDescent="0.25">
      <c r="A20" s="5">
        <v>17</v>
      </c>
      <c r="B20" s="20" t="s">
        <v>788</v>
      </c>
      <c r="C20" s="6" t="s">
        <v>291</v>
      </c>
      <c r="D20" s="6" t="s">
        <v>239</v>
      </c>
      <c r="E20" s="10">
        <v>3101</v>
      </c>
      <c r="F20" s="35">
        <f>IFERROR(VLOOKUP(E20,Totales!$A$4:$Y$348,5,0)+VLOOKUP(E20,Totales!$A$4:$Y$348,7,0),0)</f>
        <v>15200000</v>
      </c>
      <c r="G20" s="36">
        <f>IFERROR(VLOOKUP(E20,Totales!$A$4:$Y$348,9,0)+VLOOKUP(E20,Totales!$A$4:$Y$348,11,0),0)</f>
        <v>0</v>
      </c>
      <c r="H20" s="36">
        <f>IFERROR(VLOOKUP(E20,Totales!$A$4:$Y$348,13,0)+VLOOKUP(E20,Totales!$A$4:$Y$348,15,0),0)</f>
        <v>10735000</v>
      </c>
      <c r="I20" s="36">
        <f>IFERROR(VLOOKUP(E20,Totales!$A$4:$Y$348,17,0)+VLOOKUP(E20,Totales!$A$4:$Y$348,19,0),0)</f>
        <v>0</v>
      </c>
      <c r="J20" s="37">
        <f>IFERROR(VLOOKUP(E20,Totales!$A$4:$Y$348,21,0)+VLOOKUP(E20,Totales!$A$4:$Y$348,23,0),0)</f>
        <v>0</v>
      </c>
      <c r="K20" s="13">
        <f t="shared" si="0"/>
        <v>25935000</v>
      </c>
    </row>
    <row r="21" spans="1:11" x14ac:dyDescent="0.25">
      <c r="A21" s="5">
        <v>18</v>
      </c>
      <c r="B21" s="20" t="s">
        <v>788</v>
      </c>
      <c r="C21" s="6" t="s">
        <v>292</v>
      </c>
      <c r="D21" s="6" t="s">
        <v>293</v>
      </c>
      <c r="E21" s="10">
        <v>3102</v>
      </c>
      <c r="F21" s="35">
        <f>IFERROR(VLOOKUP(E21,Totales!$A$4:$Y$348,5,0)+VLOOKUP(E21,Totales!$A$4:$Y$348,7,0),0)</f>
        <v>15200000</v>
      </c>
      <c r="G21" s="36">
        <f>IFERROR(VLOOKUP(E21,Totales!$A$4:$Y$348,9,0)+VLOOKUP(E21,Totales!$A$4:$Y$348,11,0),0)</f>
        <v>0</v>
      </c>
      <c r="H21" s="36">
        <f>IFERROR(VLOOKUP(E21,Totales!$A$4:$Y$348,13,0)+VLOOKUP(E21,Totales!$A$4:$Y$348,15,0),0)</f>
        <v>9690000</v>
      </c>
      <c r="I21" s="36">
        <f>IFERROR(VLOOKUP(E21,Totales!$A$4:$Y$348,17,0)+VLOOKUP(E21,Totales!$A$4:$Y$348,19,0),0)</f>
        <v>0</v>
      </c>
      <c r="J21" s="37">
        <f>IFERROR(VLOOKUP(E21,Totales!$A$4:$Y$348,21,0)+VLOOKUP(E21,Totales!$A$4:$Y$348,23,0),0)</f>
        <v>0</v>
      </c>
      <c r="K21" s="13">
        <f t="shared" si="0"/>
        <v>24890000</v>
      </c>
    </row>
    <row r="22" spans="1:11" x14ac:dyDescent="0.25">
      <c r="A22" s="5">
        <v>19</v>
      </c>
      <c r="B22" s="20" t="s">
        <v>788</v>
      </c>
      <c r="C22" s="6" t="s">
        <v>294</v>
      </c>
      <c r="D22" s="6" t="s">
        <v>240</v>
      </c>
      <c r="E22" s="10">
        <v>3201</v>
      </c>
      <c r="F22" s="35">
        <f>IFERROR(VLOOKUP(E22,Totales!$A$4:$Y$348,5,0)+VLOOKUP(E22,Totales!$A$4:$Y$348,7,0),0)</f>
        <v>0</v>
      </c>
      <c r="G22" s="36">
        <f>IFERROR(VLOOKUP(E22,Totales!$A$4:$Y$348,9,0)+VLOOKUP(E22,Totales!$A$4:$Y$348,11,0),0)</f>
        <v>0</v>
      </c>
      <c r="H22" s="36">
        <f>IFERROR(VLOOKUP(E22,Totales!$A$4:$Y$348,13,0)+VLOOKUP(E22,Totales!$A$4:$Y$348,15,0),0)</f>
        <v>94430000</v>
      </c>
      <c r="I22" s="36">
        <f>IFERROR(VLOOKUP(E22,Totales!$A$4:$Y$348,17,0)+VLOOKUP(E22,Totales!$A$4:$Y$348,19,0),0)</f>
        <v>2945000</v>
      </c>
      <c r="J22" s="37">
        <f>IFERROR(VLOOKUP(E22,Totales!$A$4:$Y$348,21,0)+VLOOKUP(E22,Totales!$A$4:$Y$348,23,0),0)</f>
        <v>0</v>
      </c>
      <c r="K22" s="13">
        <f t="shared" si="0"/>
        <v>97375000</v>
      </c>
    </row>
    <row r="23" spans="1:11" x14ac:dyDescent="0.25">
      <c r="A23" s="5">
        <v>20</v>
      </c>
      <c r="B23" s="20" t="s">
        <v>788</v>
      </c>
      <c r="C23" s="6" t="s">
        <v>295</v>
      </c>
      <c r="D23" s="6" t="s">
        <v>241</v>
      </c>
      <c r="E23" s="10">
        <v>3202</v>
      </c>
      <c r="F23" s="35">
        <f>IFERROR(VLOOKUP(E23,Totales!$A$4:$Y$348,5,0)+VLOOKUP(E23,Totales!$A$4:$Y$348,7,0),0)</f>
        <v>0</v>
      </c>
      <c r="G23" s="36">
        <f>IFERROR(VLOOKUP(E23,Totales!$A$4:$Y$348,9,0)+VLOOKUP(E23,Totales!$A$4:$Y$348,11,0),0)</f>
        <v>0</v>
      </c>
      <c r="H23" s="36">
        <f>IFERROR(VLOOKUP(E23,Totales!$A$4:$Y$348,13,0)+VLOOKUP(E23,Totales!$A$4:$Y$348,15,0),0)</f>
        <v>22895000</v>
      </c>
      <c r="I23" s="36">
        <f>IFERROR(VLOOKUP(E23,Totales!$A$4:$Y$348,17,0)+VLOOKUP(E23,Totales!$A$4:$Y$348,19,0),0)</f>
        <v>0</v>
      </c>
      <c r="J23" s="37">
        <f>IFERROR(VLOOKUP(E23,Totales!$A$4:$Y$348,21,0)+VLOOKUP(E23,Totales!$A$4:$Y$348,23,0),0)</f>
        <v>0</v>
      </c>
      <c r="K23" s="13">
        <f t="shared" si="0"/>
        <v>22895000</v>
      </c>
    </row>
    <row r="24" spans="1:11" x14ac:dyDescent="0.25">
      <c r="A24" s="5">
        <v>21</v>
      </c>
      <c r="B24" s="20" t="s">
        <v>788</v>
      </c>
      <c r="C24" s="6" t="s">
        <v>296</v>
      </c>
      <c r="D24" s="6" t="s">
        <v>242</v>
      </c>
      <c r="E24" s="10">
        <v>3203</v>
      </c>
      <c r="F24" s="35">
        <f>IFERROR(VLOOKUP(E24,Totales!$A$4:$Y$348,5,0)+VLOOKUP(E24,Totales!$A$4:$Y$348,7,0),0)</f>
        <v>0</v>
      </c>
      <c r="G24" s="36">
        <f>IFERROR(VLOOKUP(E24,Totales!$A$4:$Y$348,9,0)+VLOOKUP(E24,Totales!$A$4:$Y$348,11,0),0)</f>
        <v>0</v>
      </c>
      <c r="H24" s="36">
        <f>IFERROR(VLOOKUP(E24,Totales!$A$4:$Y$348,13,0)+VLOOKUP(E24,Totales!$A$4:$Y$348,15,0),0)</f>
        <v>21375000</v>
      </c>
      <c r="I24" s="36">
        <f>IFERROR(VLOOKUP(E24,Totales!$A$4:$Y$348,17,0)+VLOOKUP(E24,Totales!$A$4:$Y$348,19,0),0)</f>
        <v>0</v>
      </c>
      <c r="J24" s="37">
        <f>IFERROR(VLOOKUP(E24,Totales!$A$4:$Y$348,21,0)+VLOOKUP(E24,Totales!$A$4:$Y$348,23,0),0)</f>
        <v>0</v>
      </c>
      <c r="K24" s="13">
        <f t="shared" si="0"/>
        <v>21375000</v>
      </c>
    </row>
    <row r="25" spans="1:11" x14ac:dyDescent="0.25">
      <c r="A25" s="5">
        <v>22</v>
      </c>
      <c r="B25" s="20" t="s">
        <v>788</v>
      </c>
      <c r="C25" s="6" t="s">
        <v>297</v>
      </c>
      <c r="D25" s="6" t="s">
        <v>243</v>
      </c>
      <c r="E25" s="10">
        <v>3301</v>
      </c>
      <c r="F25" s="35">
        <f>IFERROR(VLOOKUP(E25,Totales!$A$4:$Y$348,5,0)+VLOOKUP(E25,Totales!$A$4:$Y$348,7,0),0)</f>
        <v>17575000</v>
      </c>
      <c r="G25" s="36">
        <f>IFERROR(VLOOKUP(E25,Totales!$A$4:$Y$348,9,0)+VLOOKUP(E25,Totales!$A$4:$Y$348,11,0),0)</f>
        <v>0</v>
      </c>
      <c r="H25" s="36">
        <f>IFERROR(VLOOKUP(E25,Totales!$A$4:$Y$348,13,0)+VLOOKUP(E25,Totales!$A$4:$Y$348,15,0),0)</f>
        <v>49210000</v>
      </c>
      <c r="I25" s="36">
        <f>IFERROR(VLOOKUP(E25,Totales!$A$4:$Y$348,17,0)+VLOOKUP(E25,Totales!$A$4:$Y$348,19,0),0)</f>
        <v>1425000</v>
      </c>
      <c r="J25" s="37">
        <f>IFERROR(VLOOKUP(E25,Totales!$A$4:$Y$348,21,0)+VLOOKUP(E25,Totales!$A$4:$Y$348,23,0),0)</f>
        <v>0</v>
      </c>
      <c r="K25" s="13">
        <f t="shared" si="0"/>
        <v>68210000</v>
      </c>
    </row>
    <row r="26" spans="1:11" x14ac:dyDescent="0.25">
      <c r="A26" s="5">
        <v>23</v>
      </c>
      <c r="B26" s="20" t="s">
        <v>788</v>
      </c>
      <c r="C26" s="6" t="s">
        <v>298</v>
      </c>
      <c r="D26" s="6" t="s">
        <v>244</v>
      </c>
      <c r="E26" s="10">
        <v>3302</v>
      </c>
      <c r="F26" s="35">
        <f>IFERROR(VLOOKUP(E26,Totales!$A$4:$Y$348,5,0)+VLOOKUP(E26,Totales!$A$4:$Y$348,7,0),0)</f>
        <v>5320000</v>
      </c>
      <c r="G26" s="36">
        <f>IFERROR(VLOOKUP(E26,Totales!$A$4:$Y$348,9,0)+VLOOKUP(E26,Totales!$A$4:$Y$348,11,0),0)</f>
        <v>0</v>
      </c>
      <c r="H26" s="36">
        <f>IFERROR(VLOOKUP(E26,Totales!$A$4:$Y$348,13,0)+VLOOKUP(E26,Totales!$A$4:$Y$348,15,0),0)</f>
        <v>9880000</v>
      </c>
      <c r="I26" s="36">
        <f>IFERROR(VLOOKUP(E26,Totales!$A$4:$Y$348,17,0)+VLOOKUP(E26,Totales!$A$4:$Y$348,19,0),0)</f>
        <v>380000</v>
      </c>
      <c r="J26" s="37">
        <f>IFERROR(VLOOKUP(E26,Totales!$A$4:$Y$348,21,0)+VLOOKUP(E26,Totales!$A$4:$Y$348,23,0),0)</f>
        <v>0</v>
      </c>
      <c r="K26" s="13">
        <f t="shared" si="0"/>
        <v>15580000</v>
      </c>
    </row>
    <row r="27" spans="1:11" x14ac:dyDescent="0.25">
      <c r="A27" s="5">
        <v>24</v>
      </c>
      <c r="B27" s="20" t="s">
        <v>788</v>
      </c>
      <c r="C27" s="6" t="s">
        <v>299</v>
      </c>
      <c r="D27" s="6" t="s">
        <v>245</v>
      </c>
      <c r="E27" s="10">
        <v>3303</v>
      </c>
      <c r="F27" s="35">
        <f>IFERROR(VLOOKUP(E27,Totales!$A$4:$Y$348,5,0)+VLOOKUP(E27,Totales!$A$4:$Y$348,7,0),0)</f>
        <v>0</v>
      </c>
      <c r="G27" s="36">
        <f>IFERROR(VLOOKUP(E27,Totales!$A$4:$Y$348,9,0)+VLOOKUP(E27,Totales!$A$4:$Y$348,11,0),0)</f>
        <v>0</v>
      </c>
      <c r="H27" s="36">
        <f>IFERROR(VLOOKUP(E27,Totales!$A$4:$Y$348,13,0)+VLOOKUP(E27,Totales!$A$4:$Y$348,15,0),0)</f>
        <v>5700000</v>
      </c>
      <c r="I27" s="36">
        <f>IFERROR(VLOOKUP(E27,Totales!$A$4:$Y$348,17,0)+VLOOKUP(E27,Totales!$A$4:$Y$348,19,0),0)</f>
        <v>0</v>
      </c>
      <c r="J27" s="37">
        <f>IFERROR(VLOOKUP(E27,Totales!$A$4:$Y$348,21,0)+VLOOKUP(E27,Totales!$A$4:$Y$348,23,0),0)</f>
        <v>0</v>
      </c>
      <c r="K27" s="13">
        <f t="shared" si="0"/>
        <v>5700000</v>
      </c>
    </row>
    <row r="28" spans="1:11" x14ac:dyDescent="0.25">
      <c r="A28" s="5">
        <v>25</v>
      </c>
      <c r="B28" s="20" t="s">
        <v>788</v>
      </c>
      <c r="C28" s="6" t="s">
        <v>300</v>
      </c>
      <c r="D28" s="6" t="s">
        <v>246</v>
      </c>
      <c r="E28" s="10">
        <v>3304</v>
      </c>
      <c r="F28" s="35">
        <f>IFERROR(VLOOKUP(E28,Totales!$A$4:$Y$348,5,0)+VLOOKUP(E28,Totales!$A$4:$Y$348,7,0),0)</f>
        <v>6365000</v>
      </c>
      <c r="G28" s="36">
        <f>IFERROR(VLOOKUP(E28,Totales!$A$4:$Y$348,9,0)+VLOOKUP(E28,Totales!$A$4:$Y$348,11,0),0)</f>
        <v>0</v>
      </c>
      <c r="H28" s="36">
        <f>IFERROR(VLOOKUP(E28,Totales!$A$4:$Y$348,13,0)+VLOOKUP(E28,Totales!$A$4:$Y$348,15,0),0)</f>
        <v>11020000</v>
      </c>
      <c r="I28" s="36">
        <f>IFERROR(VLOOKUP(E28,Totales!$A$4:$Y$348,17,0)+VLOOKUP(E28,Totales!$A$4:$Y$348,19,0),0)</f>
        <v>0</v>
      </c>
      <c r="J28" s="37">
        <f>IFERROR(VLOOKUP(E28,Totales!$A$4:$Y$348,21,0)+VLOOKUP(E28,Totales!$A$4:$Y$348,23,0),0)</f>
        <v>0</v>
      </c>
      <c r="K28" s="13">
        <f t="shared" si="0"/>
        <v>17385000</v>
      </c>
    </row>
    <row r="29" spans="1:11" x14ac:dyDescent="0.25">
      <c r="A29" s="5">
        <v>26</v>
      </c>
      <c r="B29" s="20" t="s">
        <v>789</v>
      </c>
      <c r="C29" s="6" t="s">
        <v>301</v>
      </c>
      <c r="D29" s="6" t="s">
        <v>247</v>
      </c>
      <c r="E29" s="10">
        <v>4101</v>
      </c>
      <c r="F29" s="35">
        <f>IFERROR(VLOOKUP(E29,Totales!$A$4:$Y$348,5,0)+VLOOKUP(E29,Totales!$A$4:$Y$348,7,0),0)</f>
        <v>92340000</v>
      </c>
      <c r="G29" s="36">
        <f>IFERROR(VLOOKUP(E29,Totales!$A$4:$Y$348,9,0)+VLOOKUP(E29,Totales!$A$4:$Y$348,11,0),0)</f>
        <v>359290000</v>
      </c>
      <c r="H29" s="36">
        <f>IFERROR(VLOOKUP(E29,Totales!$A$4:$Y$348,13,0)+VLOOKUP(E29,Totales!$A$4:$Y$348,15,0),0)</f>
        <v>122075000</v>
      </c>
      <c r="I29" s="36">
        <f>IFERROR(VLOOKUP(E29,Totales!$A$4:$Y$348,17,0)+VLOOKUP(E29,Totales!$A$4:$Y$348,19,0),0)</f>
        <v>3325000</v>
      </c>
      <c r="J29" s="37">
        <f>IFERROR(VLOOKUP(E29,Totales!$A$4:$Y$348,21,0)+VLOOKUP(E29,Totales!$A$4:$Y$348,23,0),0)</f>
        <v>54815000</v>
      </c>
      <c r="K29" s="13">
        <f t="shared" si="0"/>
        <v>631845000</v>
      </c>
    </row>
    <row r="30" spans="1:11" x14ac:dyDescent="0.25">
      <c r="A30" s="5">
        <v>27</v>
      </c>
      <c r="B30" s="20" t="s">
        <v>789</v>
      </c>
      <c r="C30" s="6" t="s">
        <v>302</v>
      </c>
      <c r="D30" s="6" t="s">
        <v>248</v>
      </c>
      <c r="E30" s="10">
        <v>4102</v>
      </c>
      <c r="F30" s="35">
        <f>IFERROR(VLOOKUP(E30,Totales!$A$4:$Y$348,5,0)+VLOOKUP(E30,Totales!$A$4:$Y$348,7,0),0)</f>
        <v>7315000</v>
      </c>
      <c r="G30" s="36">
        <f>IFERROR(VLOOKUP(E30,Totales!$A$4:$Y$348,9,0)+VLOOKUP(E30,Totales!$A$4:$Y$348,11,0),0)</f>
        <v>23275000</v>
      </c>
      <c r="H30" s="36">
        <f>IFERROR(VLOOKUP(E30,Totales!$A$4:$Y$348,13,0)+VLOOKUP(E30,Totales!$A$4:$Y$348,15,0),0)</f>
        <v>11495000</v>
      </c>
      <c r="I30" s="36">
        <f>IFERROR(VLOOKUP(E30,Totales!$A$4:$Y$348,17,0)+VLOOKUP(E30,Totales!$A$4:$Y$348,19,0),0)</f>
        <v>0</v>
      </c>
      <c r="J30" s="37">
        <f>IFERROR(VLOOKUP(E30,Totales!$A$4:$Y$348,21,0)+VLOOKUP(E30,Totales!$A$4:$Y$348,23,0),0)</f>
        <v>5130000</v>
      </c>
      <c r="K30" s="13">
        <f t="shared" si="0"/>
        <v>47215000</v>
      </c>
    </row>
    <row r="31" spans="1:11" x14ac:dyDescent="0.25">
      <c r="A31" s="5">
        <v>28</v>
      </c>
      <c r="B31" s="20" t="s">
        <v>789</v>
      </c>
      <c r="C31" s="6" t="s">
        <v>303</v>
      </c>
      <c r="D31" s="6" t="s">
        <v>249</v>
      </c>
      <c r="E31" s="10">
        <v>4103</v>
      </c>
      <c r="F31" s="35">
        <f>IFERROR(VLOOKUP(E31,Totales!$A$4:$Y$348,5,0)+VLOOKUP(E31,Totales!$A$4:$Y$348,7,0),0)</f>
        <v>64410000</v>
      </c>
      <c r="G31" s="36">
        <f>IFERROR(VLOOKUP(E31,Totales!$A$4:$Y$348,9,0)+VLOOKUP(E31,Totales!$A$4:$Y$348,11,0),0)</f>
        <v>0</v>
      </c>
      <c r="H31" s="36">
        <f>IFERROR(VLOOKUP(E31,Totales!$A$4:$Y$348,13,0)+VLOOKUP(E31,Totales!$A$4:$Y$348,15,0),0)</f>
        <v>210520000</v>
      </c>
      <c r="I31" s="36">
        <f>IFERROR(VLOOKUP(E31,Totales!$A$4:$Y$348,17,0)+VLOOKUP(E31,Totales!$A$4:$Y$348,19,0),0)</f>
        <v>3895000</v>
      </c>
      <c r="J31" s="37">
        <f>IFERROR(VLOOKUP(E31,Totales!$A$4:$Y$348,21,0)+VLOOKUP(E31,Totales!$A$4:$Y$348,23,0),0)</f>
        <v>0</v>
      </c>
      <c r="K31" s="13">
        <f t="shared" si="0"/>
        <v>278825000</v>
      </c>
    </row>
    <row r="32" spans="1:11" x14ac:dyDescent="0.25">
      <c r="A32" s="5">
        <v>29</v>
      </c>
      <c r="B32" s="20" t="s">
        <v>789</v>
      </c>
      <c r="C32" s="6" t="s">
        <v>304</v>
      </c>
      <c r="D32" s="6" t="s">
        <v>250</v>
      </c>
      <c r="E32" s="10">
        <v>4104</v>
      </c>
      <c r="F32" s="35">
        <f>IFERROR(VLOOKUP(E32,Totales!$A$4:$Y$348,5,0)+VLOOKUP(E32,Totales!$A$4:$Y$348,7,0),0)</f>
        <v>0</v>
      </c>
      <c r="G32" s="36">
        <f>IFERROR(VLOOKUP(E32,Totales!$A$4:$Y$348,9,0)+VLOOKUP(E32,Totales!$A$4:$Y$348,11,0),0)</f>
        <v>0</v>
      </c>
      <c r="H32" s="36">
        <f>IFERROR(VLOOKUP(E32,Totales!$A$4:$Y$348,13,0)+VLOOKUP(E32,Totales!$A$4:$Y$348,15,0),0)</f>
        <v>0</v>
      </c>
      <c r="I32" s="36">
        <f>IFERROR(VLOOKUP(E32,Totales!$A$4:$Y$348,17,0)+VLOOKUP(E32,Totales!$A$4:$Y$348,19,0),0)</f>
        <v>0</v>
      </c>
      <c r="J32" s="37">
        <f>IFERROR(VLOOKUP(E32,Totales!$A$4:$Y$348,21,0)+VLOOKUP(E32,Totales!$A$4:$Y$348,23,0),0)</f>
        <v>0</v>
      </c>
      <c r="K32" s="13">
        <f t="shared" si="0"/>
        <v>0</v>
      </c>
    </row>
    <row r="33" spans="1:11" x14ac:dyDescent="0.25">
      <c r="A33" s="5">
        <v>30</v>
      </c>
      <c r="B33" s="20" t="s">
        <v>789</v>
      </c>
      <c r="C33" s="6" t="s">
        <v>305</v>
      </c>
      <c r="D33" s="6" t="s">
        <v>251</v>
      </c>
      <c r="E33" s="10">
        <v>4105</v>
      </c>
      <c r="F33" s="35">
        <f>IFERROR(VLOOKUP(E33,Totales!$A$4:$Y$348,5,0)+VLOOKUP(E33,Totales!$A$4:$Y$348,7,0),0)</f>
        <v>17480000</v>
      </c>
      <c r="G33" s="36">
        <f>IFERROR(VLOOKUP(E33,Totales!$A$4:$Y$348,9,0)+VLOOKUP(E33,Totales!$A$4:$Y$348,11,0),0)</f>
        <v>79705000</v>
      </c>
      <c r="H33" s="36">
        <f>IFERROR(VLOOKUP(E33,Totales!$A$4:$Y$348,13,0)+VLOOKUP(E33,Totales!$A$4:$Y$348,15,0),0)</f>
        <v>16055000</v>
      </c>
      <c r="I33" s="36">
        <f>IFERROR(VLOOKUP(E33,Totales!$A$4:$Y$348,17,0)+VLOOKUP(E33,Totales!$A$4:$Y$348,19,0),0)</f>
        <v>0</v>
      </c>
      <c r="J33" s="37">
        <f>IFERROR(VLOOKUP(E33,Totales!$A$4:$Y$348,21,0)+VLOOKUP(E33,Totales!$A$4:$Y$348,23,0),0)</f>
        <v>13965000</v>
      </c>
      <c r="K33" s="13">
        <f t="shared" si="0"/>
        <v>127205000</v>
      </c>
    </row>
    <row r="34" spans="1:11" x14ac:dyDescent="0.25">
      <c r="A34" s="5">
        <v>31</v>
      </c>
      <c r="B34" s="20" t="s">
        <v>789</v>
      </c>
      <c r="C34" s="6" t="s">
        <v>306</v>
      </c>
      <c r="D34" s="6" t="s">
        <v>307</v>
      </c>
      <c r="E34" s="10">
        <v>4106</v>
      </c>
      <c r="F34" s="35">
        <f>IFERROR(VLOOKUP(E34,Totales!$A$4:$Y$348,5,0)+VLOOKUP(E34,Totales!$A$4:$Y$348,7,0),0)</f>
        <v>5605000</v>
      </c>
      <c r="G34" s="36">
        <f>IFERROR(VLOOKUP(E34,Totales!$A$4:$Y$348,9,0)+VLOOKUP(E34,Totales!$A$4:$Y$348,11,0),0)</f>
        <v>32680000</v>
      </c>
      <c r="H34" s="36">
        <f>IFERROR(VLOOKUP(E34,Totales!$A$4:$Y$348,13,0)+VLOOKUP(E34,Totales!$A$4:$Y$348,15,0),0)</f>
        <v>7600000</v>
      </c>
      <c r="I34" s="36">
        <f>IFERROR(VLOOKUP(E34,Totales!$A$4:$Y$348,17,0)+VLOOKUP(E34,Totales!$A$4:$Y$348,19,0),0)</f>
        <v>0</v>
      </c>
      <c r="J34" s="37">
        <f>IFERROR(VLOOKUP(E34,Totales!$A$4:$Y$348,21,0)+VLOOKUP(E34,Totales!$A$4:$Y$348,23,0),0)</f>
        <v>5130000</v>
      </c>
      <c r="K34" s="13">
        <f t="shared" si="0"/>
        <v>51015000</v>
      </c>
    </row>
    <row r="35" spans="1:11" x14ac:dyDescent="0.25">
      <c r="A35" s="5">
        <v>32</v>
      </c>
      <c r="B35" s="20" t="s">
        <v>789</v>
      </c>
      <c r="C35" s="6" t="s">
        <v>308</v>
      </c>
      <c r="D35" s="6" t="s">
        <v>252</v>
      </c>
      <c r="E35" s="10">
        <v>4201</v>
      </c>
      <c r="F35" s="35">
        <f>IFERROR(VLOOKUP(E35,Totales!$A$4:$Y$348,5,0)+VLOOKUP(E35,Totales!$A$4:$Y$348,7,0),0)</f>
        <v>31065000</v>
      </c>
      <c r="G35" s="36">
        <f>IFERROR(VLOOKUP(E35,Totales!$A$4:$Y$348,9,0)+VLOOKUP(E35,Totales!$A$4:$Y$348,11,0),0)</f>
        <v>358150000</v>
      </c>
      <c r="H35" s="36">
        <f>IFERROR(VLOOKUP(E35,Totales!$A$4:$Y$348,13,0)+VLOOKUP(E35,Totales!$A$4:$Y$348,15,0),0)</f>
        <v>113620000</v>
      </c>
      <c r="I35" s="36">
        <f>IFERROR(VLOOKUP(E35,Totales!$A$4:$Y$348,17,0)+VLOOKUP(E35,Totales!$A$4:$Y$348,19,0),0)</f>
        <v>2945000</v>
      </c>
      <c r="J35" s="37">
        <f>IFERROR(VLOOKUP(E35,Totales!$A$4:$Y$348,21,0)+VLOOKUP(E35,Totales!$A$4:$Y$348,23,0),0)</f>
        <v>28690000</v>
      </c>
      <c r="K35" s="13">
        <f t="shared" si="0"/>
        <v>534470000</v>
      </c>
    </row>
    <row r="36" spans="1:11" x14ac:dyDescent="0.25">
      <c r="A36" s="5">
        <v>33</v>
      </c>
      <c r="B36" s="20" t="s">
        <v>789</v>
      </c>
      <c r="C36" s="6" t="s">
        <v>309</v>
      </c>
      <c r="D36" s="6" t="s">
        <v>253</v>
      </c>
      <c r="E36" s="10">
        <v>4203</v>
      </c>
      <c r="F36" s="35">
        <f>IFERROR(VLOOKUP(E36,Totales!$A$4:$Y$348,5,0)+VLOOKUP(E36,Totales!$A$4:$Y$348,7,0),0)</f>
        <v>16245000</v>
      </c>
      <c r="G36" s="36">
        <f>IFERROR(VLOOKUP(E36,Totales!$A$4:$Y$348,9,0)+VLOOKUP(E36,Totales!$A$4:$Y$348,11,0),0)</f>
        <v>131290000</v>
      </c>
      <c r="H36" s="36">
        <f>IFERROR(VLOOKUP(E36,Totales!$A$4:$Y$348,13,0)+VLOOKUP(E36,Totales!$A$4:$Y$348,15,0),0)</f>
        <v>61180000</v>
      </c>
      <c r="I36" s="36">
        <f>IFERROR(VLOOKUP(E36,Totales!$A$4:$Y$348,17,0)+VLOOKUP(E36,Totales!$A$4:$Y$348,19,0),0)</f>
        <v>0</v>
      </c>
      <c r="J36" s="37">
        <f>IFERROR(VLOOKUP(E36,Totales!$A$4:$Y$348,21,0)+VLOOKUP(E36,Totales!$A$4:$Y$348,23,0),0)</f>
        <v>0</v>
      </c>
      <c r="K36" s="13">
        <f t="shared" si="0"/>
        <v>208715000</v>
      </c>
    </row>
    <row r="37" spans="1:11" x14ac:dyDescent="0.25">
      <c r="A37" s="5">
        <v>34</v>
      </c>
      <c r="B37" s="20" t="s">
        <v>789</v>
      </c>
      <c r="C37" s="6" t="s">
        <v>310</v>
      </c>
      <c r="D37" s="6" t="s">
        <v>254</v>
      </c>
      <c r="E37" s="10">
        <v>4204</v>
      </c>
      <c r="F37" s="35">
        <f>IFERROR(VLOOKUP(E37,Totales!$A$4:$Y$348,5,0)+VLOOKUP(E37,Totales!$A$4:$Y$348,7,0),0)</f>
        <v>0</v>
      </c>
      <c r="G37" s="36">
        <f>IFERROR(VLOOKUP(E37,Totales!$A$4:$Y$348,9,0)+VLOOKUP(E37,Totales!$A$4:$Y$348,11,0),0)</f>
        <v>45790000</v>
      </c>
      <c r="H37" s="36">
        <f>IFERROR(VLOOKUP(E37,Totales!$A$4:$Y$348,13,0)+VLOOKUP(E37,Totales!$A$4:$Y$348,15,0),0)</f>
        <v>17860000</v>
      </c>
      <c r="I37" s="36">
        <f>IFERROR(VLOOKUP(E37,Totales!$A$4:$Y$348,17,0)+VLOOKUP(E37,Totales!$A$4:$Y$348,19,0),0)</f>
        <v>0</v>
      </c>
      <c r="J37" s="37">
        <f>IFERROR(VLOOKUP(E37,Totales!$A$4:$Y$348,21,0)+VLOOKUP(E37,Totales!$A$4:$Y$348,23,0),0)</f>
        <v>4085000</v>
      </c>
      <c r="K37" s="13">
        <f t="shared" si="0"/>
        <v>67735000</v>
      </c>
    </row>
    <row r="38" spans="1:11" x14ac:dyDescent="0.25">
      <c r="A38" s="5">
        <v>35</v>
      </c>
      <c r="B38" s="20" t="s">
        <v>789</v>
      </c>
      <c r="C38" s="6" t="s">
        <v>311</v>
      </c>
      <c r="D38" s="6" t="s">
        <v>312</v>
      </c>
      <c r="E38" s="10">
        <v>4205</v>
      </c>
      <c r="F38" s="35">
        <f>IFERROR(VLOOKUP(E38,Totales!$A$4:$Y$348,5,0)+VLOOKUP(E38,Totales!$A$4:$Y$348,7,0),0)</f>
        <v>8455000</v>
      </c>
      <c r="G38" s="36">
        <f>IFERROR(VLOOKUP(E38,Totales!$A$4:$Y$348,9,0)+VLOOKUP(E38,Totales!$A$4:$Y$348,11,0),0)</f>
        <v>55860000</v>
      </c>
      <c r="H38" s="36">
        <f>IFERROR(VLOOKUP(E38,Totales!$A$4:$Y$348,13,0)+VLOOKUP(E38,Totales!$A$4:$Y$348,15,0),0)</f>
        <v>8550000</v>
      </c>
      <c r="I38" s="36">
        <f>IFERROR(VLOOKUP(E38,Totales!$A$4:$Y$348,17,0)+VLOOKUP(E38,Totales!$A$4:$Y$348,19,0),0)</f>
        <v>0</v>
      </c>
      <c r="J38" s="37">
        <f>IFERROR(VLOOKUP(E38,Totales!$A$4:$Y$348,21,0)+VLOOKUP(E38,Totales!$A$4:$Y$348,23,0),0)</f>
        <v>2470000</v>
      </c>
      <c r="K38" s="13">
        <f t="shared" si="0"/>
        <v>75335000</v>
      </c>
    </row>
    <row r="39" spans="1:11" x14ac:dyDescent="0.25">
      <c r="A39" s="5">
        <v>36</v>
      </c>
      <c r="B39" s="20" t="s">
        <v>789</v>
      </c>
      <c r="C39" s="6" t="s">
        <v>313</v>
      </c>
      <c r="D39" s="6" t="s">
        <v>314</v>
      </c>
      <c r="E39" s="10">
        <v>4206</v>
      </c>
      <c r="F39" s="35">
        <f>IFERROR(VLOOKUP(E39,Totales!$A$4:$Y$348,5,0)+VLOOKUP(E39,Totales!$A$4:$Y$348,7,0),0)</f>
        <v>7220000</v>
      </c>
      <c r="G39" s="36">
        <f>IFERROR(VLOOKUP(E39,Totales!$A$4:$Y$348,9,0)+VLOOKUP(E39,Totales!$A$4:$Y$348,11,0),0)</f>
        <v>24605000</v>
      </c>
      <c r="H39" s="36">
        <f>IFERROR(VLOOKUP(E39,Totales!$A$4:$Y$348,13,0)+VLOOKUP(E39,Totales!$A$4:$Y$348,15,0),0)</f>
        <v>9120000</v>
      </c>
      <c r="I39" s="36">
        <f>IFERROR(VLOOKUP(E39,Totales!$A$4:$Y$348,17,0)+VLOOKUP(E39,Totales!$A$4:$Y$348,19,0),0)</f>
        <v>0</v>
      </c>
      <c r="J39" s="37">
        <f>IFERROR(VLOOKUP(E39,Totales!$A$4:$Y$348,21,0)+VLOOKUP(E39,Totales!$A$4:$Y$348,23,0),0)</f>
        <v>0</v>
      </c>
      <c r="K39" s="13">
        <f t="shared" si="0"/>
        <v>40945000</v>
      </c>
    </row>
    <row r="40" spans="1:11" x14ac:dyDescent="0.25">
      <c r="A40" s="5">
        <v>37</v>
      </c>
      <c r="B40" s="20" t="s">
        <v>789</v>
      </c>
      <c r="C40" s="6" t="s">
        <v>315</v>
      </c>
      <c r="D40" s="6" t="s">
        <v>255</v>
      </c>
      <c r="E40" s="10">
        <v>4301</v>
      </c>
      <c r="F40" s="35">
        <f>IFERROR(VLOOKUP(E40,Totales!$A$4:$Y$348,5,0)+VLOOKUP(E40,Totales!$A$4:$Y$348,7,0),0)</f>
        <v>0</v>
      </c>
      <c r="G40" s="36">
        <f>IFERROR(VLOOKUP(E40,Totales!$A$4:$Y$348,9,0)+VLOOKUP(E40,Totales!$A$4:$Y$348,11,0),0)</f>
        <v>93480000</v>
      </c>
      <c r="H40" s="36">
        <f>IFERROR(VLOOKUP(E40,Totales!$A$4:$Y$348,13,0)+VLOOKUP(E40,Totales!$A$4:$Y$348,15,0),0)</f>
        <v>31160000</v>
      </c>
      <c r="I40" s="36">
        <f>IFERROR(VLOOKUP(E40,Totales!$A$4:$Y$348,17,0)+VLOOKUP(E40,Totales!$A$4:$Y$348,19,0),0)</f>
        <v>0</v>
      </c>
      <c r="J40" s="37">
        <f>IFERROR(VLOOKUP(E40,Totales!$A$4:$Y$348,21,0)+VLOOKUP(E40,Totales!$A$4:$Y$348,23,0),0)</f>
        <v>11400000</v>
      </c>
      <c r="K40" s="13">
        <f t="shared" si="0"/>
        <v>136040000</v>
      </c>
    </row>
    <row r="41" spans="1:11" x14ac:dyDescent="0.25">
      <c r="A41" s="5">
        <v>38</v>
      </c>
      <c r="B41" s="20" t="s">
        <v>789</v>
      </c>
      <c r="C41" s="6" t="s">
        <v>316</v>
      </c>
      <c r="D41" s="6" t="s">
        <v>256</v>
      </c>
      <c r="E41" s="10">
        <v>4302</v>
      </c>
      <c r="F41" s="35">
        <f>IFERROR(VLOOKUP(E41,Totales!$A$4:$Y$348,5,0)+VLOOKUP(E41,Totales!$A$4:$Y$348,7,0),0)</f>
        <v>14440000</v>
      </c>
      <c r="G41" s="36">
        <f>IFERROR(VLOOKUP(E41,Totales!$A$4:$Y$348,9,0)+VLOOKUP(E41,Totales!$A$4:$Y$348,11,0),0)</f>
        <v>60040000</v>
      </c>
      <c r="H41" s="36">
        <f>IFERROR(VLOOKUP(E41,Totales!$A$4:$Y$348,13,0)+VLOOKUP(E41,Totales!$A$4:$Y$348,15,0),0)</f>
        <v>21090000</v>
      </c>
      <c r="I41" s="36">
        <f>IFERROR(VLOOKUP(E41,Totales!$A$4:$Y$348,17,0)+VLOOKUP(E41,Totales!$A$4:$Y$348,19,0),0)</f>
        <v>0</v>
      </c>
      <c r="J41" s="37">
        <f>IFERROR(VLOOKUP(E41,Totales!$A$4:$Y$348,21,0)+VLOOKUP(E41,Totales!$A$4:$Y$348,23,0),0)</f>
        <v>2755000</v>
      </c>
      <c r="K41" s="13">
        <f t="shared" si="0"/>
        <v>98325000</v>
      </c>
    </row>
    <row r="42" spans="1:11" x14ac:dyDescent="0.25">
      <c r="A42" s="5">
        <v>39</v>
      </c>
      <c r="B42" s="20" t="s">
        <v>789</v>
      </c>
      <c r="C42" s="6" t="s">
        <v>317</v>
      </c>
      <c r="D42" s="6" t="s">
        <v>257</v>
      </c>
      <c r="E42" s="10">
        <v>4303</v>
      </c>
      <c r="F42" s="35">
        <f>IFERROR(VLOOKUP(E42,Totales!$A$4:$Y$348,5,0)+VLOOKUP(E42,Totales!$A$4:$Y$348,7,0),0)</f>
        <v>0</v>
      </c>
      <c r="G42" s="36">
        <f>IFERROR(VLOOKUP(E42,Totales!$A$4:$Y$348,9,0)+VLOOKUP(E42,Totales!$A$4:$Y$348,11,0),0)</f>
        <v>48070000</v>
      </c>
      <c r="H42" s="36">
        <f>IFERROR(VLOOKUP(E42,Totales!$A$4:$Y$348,13,0)+VLOOKUP(E42,Totales!$A$4:$Y$348,15,0),0)</f>
        <v>11305000</v>
      </c>
      <c r="I42" s="36">
        <f>IFERROR(VLOOKUP(E42,Totales!$A$4:$Y$348,17,0)+VLOOKUP(E42,Totales!$A$4:$Y$348,19,0),0)</f>
        <v>0</v>
      </c>
      <c r="J42" s="37">
        <f>IFERROR(VLOOKUP(E42,Totales!$A$4:$Y$348,21,0)+VLOOKUP(E42,Totales!$A$4:$Y$348,23,0),0)</f>
        <v>6745000</v>
      </c>
      <c r="K42" s="13">
        <f t="shared" si="0"/>
        <v>66120000</v>
      </c>
    </row>
    <row r="43" spans="1:11" x14ac:dyDescent="0.25">
      <c r="A43" s="5">
        <v>40</v>
      </c>
      <c r="B43" s="20" t="s">
        <v>789</v>
      </c>
      <c r="C43" s="6" t="s">
        <v>318</v>
      </c>
      <c r="D43" s="6" t="s">
        <v>258</v>
      </c>
      <c r="E43" s="10">
        <v>4304</v>
      </c>
      <c r="F43" s="35">
        <f>IFERROR(VLOOKUP(E43,Totales!$A$4:$Y$348,5,0)+VLOOKUP(E43,Totales!$A$4:$Y$348,7,0),0)</f>
        <v>10165000</v>
      </c>
      <c r="G43" s="36">
        <f>IFERROR(VLOOKUP(E43,Totales!$A$4:$Y$348,9,0)+VLOOKUP(E43,Totales!$A$4:$Y$348,11,0),0)</f>
        <v>37905000</v>
      </c>
      <c r="H43" s="36">
        <f>IFERROR(VLOOKUP(E43,Totales!$A$4:$Y$348,13,0)+VLOOKUP(E43,Totales!$A$4:$Y$348,15,0),0)</f>
        <v>12255000</v>
      </c>
      <c r="I43" s="36">
        <f>IFERROR(VLOOKUP(E43,Totales!$A$4:$Y$348,17,0)+VLOOKUP(E43,Totales!$A$4:$Y$348,19,0),0)</f>
        <v>0</v>
      </c>
      <c r="J43" s="37">
        <f>IFERROR(VLOOKUP(E43,Totales!$A$4:$Y$348,21,0)+VLOOKUP(E43,Totales!$A$4:$Y$348,23,0),0)</f>
        <v>0</v>
      </c>
      <c r="K43" s="13">
        <f t="shared" si="0"/>
        <v>60325000</v>
      </c>
    </row>
    <row r="44" spans="1:11" x14ac:dyDescent="0.25">
      <c r="A44" s="5">
        <v>41</v>
      </c>
      <c r="B44" s="20" t="s">
        <v>790</v>
      </c>
      <c r="C44" s="6" t="s">
        <v>319</v>
      </c>
      <c r="D44" s="6" t="s">
        <v>259</v>
      </c>
      <c r="E44" s="10">
        <v>5101</v>
      </c>
      <c r="F44" s="35">
        <f>IFERROR(VLOOKUP(E44,Totales!$A$4:$Y$348,5,0)+VLOOKUP(E44,Totales!$A$4:$Y$348,7,0),0)</f>
        <v>0</v>
      </c>
      <c r="G44" s="36">
        <f>IFERROR(VLOOKUP(E44,Totales!$A$4:$Y$348,9,0)+VLOOKUP(E44,Totales!$A$4:$Y$348,11,0),0)</f>
        <v>22325000</v>
      </c>
      <c r="H44" s="36">
        <f>IFERROR(VLOOKUP(E44,Totales!$A$4:$Y$348,13,0)+VLOOKUP(E44,Totales!$A$4:$Y$348,15,0),0)</f>
        <v>0</v>
      </c>
      <c r="I44" s="36">
        <f>IFERROR(VLOOKUP(E44,Totales!$A$4:$Y$348,17,0)+VLOOKUP(E44,Totales!$A$4:$Y$348,19,0),0)</f>
        <v>0</v>
      </c>
      <c r="J44" s="37">
        <f>IFERROR(VLOOKUP(E44,Totales!$A$4:$Y$348,21,0)+VLOOKUP(E44,Totales!$A$4:$Y$348,23,0),0)</f>
        <v>0</v>
      </c>
      <c r="K44" s="13">
        <f t="shared" si="0"/>
        <v>22325000</v>
      </c>
    </row>
    <row r="45" spans="1:11" x14ac:dyDescent="0.25">
      <c r="A45" s="5">
        <v>42</v>
      </c>
      <c r="B45" s="20" t="s">
        <v>790</v>
      </c>
      <c r="C45" s="6" t="s">
        <v>320</v>
      </c>
      <c r="D45" s="6" t="s">
        <v>260</v>
      </c>
      <c r="E45" s="10">
        <v>5201</v>
      </c>
      <c r="F45" s="35">
        <f>IFERROR(VLOOKUP(E45,Totales!$A$4:$Y$348,5,0)+VLOOKUP(E45,Totales!$A$4:$Y$348,7,0),0)</f>
        <v>21375000</v>
      </c>
      <c r="G45" s="36">
        <f>IFERROR(VLOOKUP(E45,Totales!$A$4:$Y$348,9,0)+VLOOKUP(E45,Totales!$A$4:$Y$348,11,0),0)</f>
        <v>103170000</v>
      </c>
      <c r="H45" s="36">
        <f>IFERROR(VLOOKUP(E45,Totales!$A$4:$Y$348,13,0)+VLOOKUP(E45,Totales!$A$4:$Y$348,15,0),0)</f>
        <v>31160000</v>
      </c>
      <c r="I45" s="36">
        <f>IFERROR(VLOOKUP(E45,Totales!$A$4:$Y$348,17,0)+VLOOKUP(E45,Totales!$A$4:$Y$348,19,0),0)</f>
        <v>0</v>
      </c>
      <c r="J45" s="37">
        <f>IFERROR(VLOOKUP(E45,Totales!$A$4:$Y$348,21,0)+VLOOKUP(E45,Totales!$A$4:$Y$348,23,0),0)</f>
        <v>16340000</v>
      </c>
      <c r="K45" s="13">
        <f t="shared" si="0"/>
        <v>172045000</v>
      </c>
    </row>
    <row r="46" spans="1:11" x14ac:dyDescent="0.25">
      <c r="A46" s="5">
        <v>43</v>
      </c>
      <c r="B46" s="20" t="s">
        <v>790</v>
      </c>
      <c r="C46" s="6" t="s">
        <v>321</v>
      </c>
      <c r="D46" s="6" t="s">
        <v>261</v>
      </c>
      <c r="E46" s="10">
        <v>5202</v>
      </c>
      <c r="F46" s="35">
        <f>IFERROR(VLOOKUP(E46,Totales!$A$4:$Y$348,5,0)+VLOOKUP(E46,Totales!$A$4:$Y$348,7,0),0)</f>
        <v>12920000</v>
      </c>
      <c r="G46" s="36">
        <f>IFERROR(VLOOKUP(E46,Totales!$A$4:$Y$348,9,0)+VLOOKUP(E46,Totales!$A$4:$Y$348,11,0),0)</f>
        <v>40755000</v>
      </c>
      <c r="H46" s="36">
        <f>IFERROR(VLOOKUP(E46,Totales!$A$4:$Y$348,13,0)+VLOOKUP(E46,Totales!$A$4:$Y$348,15,0),0)</f>
        <v>17005000</v>
      </c>
      <c r="I46" s="36">
        <f>IFERROR(VLOOKUP(E46,Totales!$A$4:$Y$348,17,0)+VLOOKUP(E46,Totales!$A$4:$Y$348,19,0),0)</f>
        <v>855000</v>
      </c>
      <c r="J46" s="37">
        <f>IFERROR(VLOOKUP(E46,Totales!$A$4:$Y$348,21,0)+VLOOKUP(E46,Totales!$A$4:$Y$348,23,0),0)</f>
        <v>5795000</v>
      </c>
      <c r="K46" s="13">
        <f t="shared" si="0"/>
        <v>77330000</v>
      </c>
    </row>
    <row r="47" spans="1:11" x14ac:dyDescent="0.25">
      <c r="A47" s="5">
        <v>44</v>
      </c>
      <c r="B47" s="20" t="s">
        <v>790</v>
      </c>
      <c r="C47" s="6" t="s">
        <v>322</v>
      </c>
      <c r="D47" s="6" t="s">
        <v>262</v>
      </c>
      <c r="E47" s="10">
        <v>5203</v>
      </c>
      <c r="F47" s="35">
        <f>IFERROR(VLOOKUP(E47,Totales!$A$4:$Y$348,5,0)+VLOOKUP(E47,Totales!$A$4:$Y$348,7,0),0)</f>
        <v>0</v>
      </c>
      <c r="G47" s="36">
        <f>IFERROR(VLOOKUP(E47,Totales!$A$4:$Y$348,9,0)+VLOOKUP(E47,Totales!$A$4:$Y$348,11,0),0)</f>
        <v>87685000</v>
      </c>
      <c r="H47" s="36">
        <f>IFERROR(VLOOKUP(E47,Totales!$A$4:$Y$348,13,0)+VLOOKUP(E47,Totales!$A$4:$Y$348,15,0),0)</f>
        <v>10260000</v>
      </c>
      <c r="I47" s="36">
        <f>IFERROR(VLOOKUP(E47,Totales!$A$4:$Y$348,17,0)+VLOOKUP(E47,Totales!$A$4:$Y$348,19,0),0)</f>
        <v>0</v>
      </c>
      <c r="J47" s="37">
        <f>IFERROR(VLOOKUP(E47,Totales!$A$4:$Y$348,21,0)+VLOOKUP(E47,Totales!$A$4:$Y$348,23,0),0)</f>
        <v>3895000</v>
      </c>
      <c r="K47" s="13">
        <f t="shared" si="0"/>
        <v>101840000</v>
      </c>
    </row>
    <row r="48" spans="1:11" x14ac:dyDescent="0.25">
      <c r="A48" s="5">
        <v>45</v>
      </c>
      <c r="B48" s="20" t="s">
        <v>790</v>
      </c>
      <c r="C48" s="6" t="s">
        <v>323</v>
      </c>
      <c r="D48" s="6" t="s">
        <v>263</v>
      </c>
      <c r="E48" s="10">
        <v>5204</v>
      </c>
      <c r="F48" s="35">
        <f>IFERROR(VLOOKUP(E48,Totales!$A$4:$Y$348,5,0)+VLOOKUP(E48,Totales!$A$4:$Y$348,7,0),0)</f>
        <v>0</v>
      </c>
      <c r="G48" s="36">
        <f>IFERROR(VLOOKUP(E48,Totales!$A$4:$Y$348,9,0)+VLOOKUP(E48,Totales!$A$4:$Y$348,11,0),0)</f>
        <v>35435000</v>
      </c>
      <c r="H48" s="36">
        <f>IFERROR(VLOOKUP(E48,Totales!$A$4:$Y$348,13,0)+VLOOKUP(E48,Totales!$A$4:$Y$348,15,0),0)</f>
        <v>15485000</v>
      </c>
      <c r="I48" s="36">
        <f>IFERROR(VLOOKUP(E48,Totales!$A$4:$Y$348,17,0)+VLOOKUP(E48,Totales!$A$4:$Y$348,19,0),0)</f>
        <v>0</v>
      </c>
      <c r="J48" s="37">
        <f>IFERROR(VLOOKUP(E48,Totales!$A$4:$Y$348,21,0)+VLOOKUP(E48,Totales!$A$4:$Y$348,23,0),0)</f>
        <v>6270000</v>
      </c>
      <c r="K48" s="13">
        <f t="shared" si="0"/>
        <v>57190000</v>
      </c>
    </row>
    <row r="49" spans="1:11" x14ac:dyDescent="0.25">
      <c r="A49" s="5">
        <v>46</v>
      </c>
      <c r="B49" s="20" t="s">
        <v>790</v>
      </c>
      <c r="C49" s="6" t="s">
        <v>324</v>
      </c>
      <c r="D49" s="6" t="s">
        <v>0</v>
      </c>
      <c r="E49" s="10">
        <v>5205</v>
      </c>
      <c r="F49" s="35">
        <f>IFERROR(VLOOKUP(E49,Totales!$A$4:$Y$348,5,0)+VLOOKUP(E49,Totales!$A$4:$Y$348,7,0),0)</f>
        <v>10925000</v>
      </c>
      <c r="G49" s="36">
        <f>IFERROR(VLOOKUP(E49,Totales!$A$4:$Y$348,9,0)+VLOOKUP(E49,Totales!$A$4:$Y$348,11,0),0)</f>
        <v>22230000</v>
      </c>
      <c r="H49" s="36">
        <f>IFERROR(VLOOKUP(E49,Totales!$A$4:$Y$348,13,0)+VLOOKUP(E49,Totales!$A$4:$Y$348,15,0),0)</f>
        <v>10830000</v>
      </c>
      <c r="I49" s="36">
        <f>IFERROR(VLOOKUP(E49,Totales!$A$4:$Y$348,17,0)+VLOOKUP(E49,Totales!$A$4:$Y$348,19,0),0)</f>
        <v>0</v>
      </c>
      <c r="J49" s="37">
        <f>IFERROR(VLOOKUP(E49,Totales!$A$4:$Y$348,21,0)+VLOOKUP(E49,Totales!$A$4:$Y$348,23,0),0)</f>
        <v>3230000</v>
      </c>
      <c r="K49" s="13">
        <f t="shared" si="0"/>
        <v>47215000</v>
      </c>
    </row>
    <row r="50" spans="1:11" x14ac:dyDescent="0.25">
      <c r="A50" s="5">
        <v>47</v>
      </c>
      <c r="B50" s="20" t="s">
        <v>790</v>
      </c>
      <c r="C50" s="6" t="s">
        <v>325</v>
      </c>
      <c r="D50" s="6" t="s">
        <v>326</v>
      </c>
      <c r="E50" s="10">
        <v>5301</v>
      </c>
      <c r="F50" s="35">
        <f>IFERROR(VLOOKUP(E50,Totales!$A$4:$Y$348,5,0)+VLOOKUP(E50,Totales!$A$4:$Y$348,7,0),0)</f>
        <v>140410000</v>
      </c>
      <c r="G50" s="36">
        <f>IFERROR(VLOOKUP(E50,Totales!$A$4:$Y$348,9,0)+VLOOKUP(E50,Totales!$A$4:$Y$348,11,0),0)</f>
        <v>0</v>
      </c>
      <c r="H50" s="36">
        <f>IFERROR(VLOOKUP(E50,Totales!$A$4:$Y$348,13,0)+VLOOKUP(E50,Totales!$A$4:$Y$348,15,0),0)</f>
        <v>261535000</v>
      </c>
      <c r="I50" s="36">
        <f>IFERROR(VLOOKUP(E50,Totales!$A$4:$Y$348,17,0)+VLOOKUP(E50,Totales!$A$4:$Y$348,19,0),0)</f>
        <v>16910000</v>
      </c>
      <c r="J50" s="37">
        <f>IFERROR(VLOOKUP(E50,Totales!$A$4:$Y$348,21,0)+VLOOKUP(E50,Totales!$A$4:$Y$348,23,0),0)</f>
        <v>0</v>
      </c>
      <c r="K50" s="13">
        <f t="shared" si="0"/>
        <v>418855000</v>
      </c>
    </row>
    <row r="51" spans="1:11" x14ac:dyDescent="0.25">
      <c r="A51" s="5">
        <v>48</v>
      </c>
      <c r="B51" s="20" t="s">
        <v>790</v>
      </c>
      <c r="C51" s="6" t="s">
        <v>327</v>
      </c>
      <c r="D51" s="6" t="s">
        <v>1</v>
      </c>
      <c r="E51" s="10">
        <v>5302</v>
      </c>
      <c r="F51" s="35">
        <f>IFERROR(VLOOKUP(E51,Totales!$A$4:$Y$348,5,0)+VLOOKUP(E51,Totales!$A$4:$Y$348,7,0),0)</f>
        <v>0</v>
      </c>
      <c r="G51" s="36">
        <f>IFERROR(VLOOKUP(E51,Totales!$A$4:$Y$348,9,0)+VLOOKUP(E51,Totales!$A$4:$Y$348,11,0),0)</f>
        <v>356250000</v>
      </c>
      <c r="H51" s="36">
        <f>IFERROR(VLOOKUP(E51,Totales!$A$4:$Y$348,13,0)+VLOOKUP(E51,Totales!$A$4:$Y$348,15,0),0)</f>
        <v>170050000</v>
      </c>
      <c r="I51" s="36">
        <f>IFERROR(VLOOKUP(E51,Totales!$A$4:$Y$348,17,0)+VLOOKUP(E51,Totales!$A$4:$Y$348,19,0),0)</f>
        <v>3325000</v>
      </c>
      <c r="J51" s="37">
        <f>IFERROR(VLOOKUP(E51,Totales!$A$4:$Y$348,21,0)+VLOOKUP(E51,Totales!$A$4:$Y$348,23,0),0)</f>
        <v>11685000</v>
      </c>
      <c r="K51" s="13">
        <f t="shared" si="0"/>
        <v>541310000</v>
      </c>
    </row>
    <row r="52" spans="1:11" x14ac:dyDescent="0.25">
      <c r="A52" s="5">
        <v>49</v>
      </c>
      <c r="B52" s="20" t="s">
        <v>790</v>
      </c>
      <c r="C52" s="6" t="s">
        <v>328</v>
      </c>
      <c r="D52" s="6" t="s">
        <v>2</v>
      </c>
      <c r="E52" s="10">
        <v>5303</v>
      </c>
      <c r="F52" s="35">
        <f>IFERROR(VLOOKUP(E52,Totales!$A$4:$Y$348,5,0)+VLOOKUP(E52,Totales!$A$4:$Y$348,7,0),0)</f>
        <v>52155000</v>
      </c>
      <c r="G52" s="36">
        <f>IFERROR(VLOOKUP(E52,Totales!$A$4:$Y$348,9,0)+VLOOKUP(E52,Totales!$A$4:$Y$348,11,0),0)</f>
        <v>129485000</v>
      </c>
      <c r="H52" s="36">
        <f>IFERROR(VLOOKUP(E52,Totales!$A$4:$Y$348,13,0)+VLOOKUP(E52,Totales!$A$4:$Y$348,15,0),0)</f>
        <v>93670000</v>
      </c>
      <c r="I52" s="36">
        <f>IFERROR(VLOOKUP(E52,Totales!$A$4:$Y$348,17,0)+VLOOKUP(E52,Totales!$A$4:$Y$348,19,0),0)</f>
        <v>0</v>
      </c>
      <c r="J52" s="37">
        <f>IFERROR(VLOOKUP(E52,Totales!$A$4:$Y$348,21,0)+VLOOKUP(E52,Totales!$A$4:$Y$348,23,0),0)</f>
        <v>17100000</v>
      </c>
      <c r="K52" s="13">
        <f t="shared" si="0"/>
        <v>292410000</v>
      </c>
    </row>
    <row r="53" spans="1:11" x14ac:dyDescent="0.25">
      <c r="A53" s="5">
        <v>50</v>
      </c>
      <c r="B53" s="20" t="s">
        <v>790</v>
      </c>
      <c r="C53" s="6" t="s">
        <v>329</v>
      </c>
      <c r="D53" s="6" t="s">
        <v>330</v>
      </c>
      <c r="E53" s="10">
        <v>5304</v>
      </c>
      <c r="F53" s="35">
        <f>IFERROR(VLOOKUP(E53,Totales!$A$4:$Y$348,5,0)+VLOOKUP(E53,Totales!$A$4:$Y$348,7,0),0)</f>
        <v>66025000</v>
      </c>
      <c r="G53" s="36">
        <f>IFERROR(VLOOKUP(E53,Totales!$A$4:$Y$348,9,0)+VLOOKUP(E53,Totales!$A$4:$Y$348,11,0),0)</f>
        <v>251180000</v>
      </c>
      <c r="H53" s="36">
        <f>IFERROR(VLOOKUP(E53,Totales!$A$4:$Y$348,13,0)+VLOOKUP(E53,Totales!$A$4:$Y$348,15,0),0)</f>
        <v>106970000</v>
      </c>
      <c r="I53" s="36">
        <f>IFERROR(VLOOKUP(E53,Totales!$A$4:$Y$348,17,0)+VLOOKUP(E53,Totales!$A$4:$Y$348,19,0),0)</f>
        <v>0</v>
      </c>
      <c r="J53" s="37">
        <f>IFERROR(VLOOKUP(E53,Totales!$A$4:$Y$348,21,0)+VLOOKUP(E53,Totales!$A$4:$Y$348,23,0),0)</f>
        <v>24605000</v>
      </c>
      <c r="K53" s="13">
        <f t="shared" si="0"/>
        <v>448780000</v>
      </c>
    </row>
    <row r="54" spans="1:11" x14ac:dyDescent="0.25">
      <c r="A54" s="5">
        <v>51</v>
      </c>
      <c r="B54" s="20" t="s">
        <v>790</v>
      </c>
      <c r="C54" s="6" t="s">
        <v>331</v>
      </c>
      <c r="D54" s="6" t="s">
        <v>3</v>
      </c>
      <c r="E54" s="10">
        <v>5305</v>
      </c>
      <c r="F54" s="35">
        <f>IFERROR(VLOOKUP(E54,Totales!$A$4:$Y$348,5,0)+VLOOKUP(E54,Totales!$A$4:$Y$348,7,0),0)</f>
        <v>20330000</v>
      </c>
      <c r="G54" s="36">
        <f>IFERROR(VLOOKUP(E54,Totales!$A$4:$Y$348,9,0)+VLOOKUP(E54,Totales!$A$4:$Y$348,11,0),0)</f>
        <v>73340000</v>
      </c>
      <c r="H54" s="36">
        <f>IFERROR(VLOOKUP(E54,Totales!$A$4:$Y$348,13,0)+VLOOKUP(E54,Totales!$A$4:$Y$348,15,0),0)</f>
        <v>4750000</v>
      </c>
      <c r="I54" s="36">
        <f>IFERROR(VLOOKUP(E54,Totales!$A$4:$Y$348,17,0)+VLOOKUP(E54,Totales!$A$4:$Y$348,19,0),0)</f>
        <v>0</v>
      </c>
      <c r="J54" s="37">
        <f>IFERROR(VLOOKUP(E54,Totales!$A$4:$Y$348,21,0)+VLOOKUP(E54,Totales!$A$4:$Y$348,23,0),0)</f>
        <v>6935000</v>
      </c>
      <c r="K54" s="13">
        <f t="shared" si="0"/>
        <v>105355000</v>
      </c>
    </row>
    <row r="55" spans="1:11" x14ac:dyDescent="0.25">
      <c r="A55" s="5">
        <v>52</v>
      </c>
      <c r="B55" s="20" t="s">
        <v>790</v>
      </c>
      <c r="C55" s="6" t="s">
        <v>332</v>
      </c>
      <c r="D55" s="6" t="s">
        <v>4</v>
      </c>
      <c r="E55" s="10">
        <v>5306</v>
      </c>
      <c r="F55" s="35">
        <f>IFERROR(VLOOKUP(E55,Totales!$A$4:$Y$348,5,0)+VLOOKUP(E55,Totales!$A$4:$Y$348,7,0),0)</f>
        <v>0</v>
      </c>
      <c r="G55" s="36">
        <f>IFERROR(VLOOKUP(E55,Totales!$A$4:$Y$348,9,0)+VLOOKUP(E55,Totales!$A$4:$Y$348,11,0),0)</f>
        <v>57095000</v>
      </c>
      <c r="H55" s="36">
        <f>IFERROR(VLOOKUP(E55,Totales!$A$4:$Y$348,13,0)+VLOOKUP(E55,Totales!$A$4:$Y$348,15,0),0)</f>
        <v>8740000</v>
      </c>
      <c r="I55" s="36">
        <f>IFERROR(VLOOKUP(E55,Totales!$A$4:$Y$348,17,0)+VLOOKUP(E55,Totales!$A$4:$Y$348,19,0),0)</f>
        <v>0</v>
      </c>
      <c r="J55" s="37">
        <f>IFERROR(VLOOKUP(E55,Totales!$A$4:$Y$348,21,0)+VLOOKUP(E55,Totales!$A$4:$Y$348,23,0),0)</f>
        <v>11590000</v>
      </c>
      <c r="K55" s="13">
        <f t="shared" si="0"/>
        <v>77425000</v>
      </c>
    </row>
    <row r="56" spans="1:11" x14ac:dyDescent="0.25">
      <c r="A56" s="5">
        <v>53</v>
      </c>
      <c r="B56" s="20" t="s">
        <v>790</v>
      </c>
      <c r="C56" s="6" t="s">
        <v>333</v>
      </c>
      <c r="D56" s="6" t="s">
        <v>334</v>
      </c>
      <c r="E56" s="10">
        <v>5307</v>
      </c>
      <c r="F56" s="35">
        <f>IFERROR(VLOOKUP(E56,Totales!$A$4:$Y$348,5,0)+VLOOKUP(E56,Totales!$A$4:$Y$348,7,0),0)</f>
        <v>16435000</v>
      </c>
      <c r="G56" s="36">
        <f>IFERROR(VLOOKUP(E56,Totales!$A$4:$Y$348,9,0)+VLOOKUP(E56,Totales!$A$4:$Y$348,11,0),0)</f>
        <v>75240000</v>
      </c>
      <c r="H56" s="36">
        <f>IFERROR(VLOOKUP(E56,Totales!$A$4:$Y$348,13,0)+VLOOKUP(E56,Totales!$A$4:$Y$348,15,0),0)</f>
        <v>12255000</v>
      </c>
      <c r="I56" s="36">
        <f>IFERROR(VLOOKUP(E56,Totales!$A$4:$Y$348,17,0)+VLOOKUP(E56,Totales!$A$4:$Y$348,19,0),0)</f>
        <v>0</v>
      </c>
      <c r="J56" s="37">
        <f>IFERROR(VLOOKUP(E56,Totales!$A$4:$Y$348,21,0)+VLOOKUP(E56,Totales!$A$4:$Y$348,23,0),0)</f>
        <v>13680000</v>
      </c>
      <c r="K56" s="13">
        <f t="shared" si="0"/>
        <v>117610000</v>
      </c>
    </row>
    <row r="57" spans="1:11" x14ac:dyDescent="0.25">
      <c r="A57" s="5">
        <v>54</v>
      </c>
      <c r="B57" s="20" t="s">
        <v>790</v>
      </c>
      <c r="C57" s="6" t="s">
        <v>335</v>
      </c>
      <c r="D57" s="6" t="s">
        <v>5</v>
      </c>
      <c r="E57" s="10">
        <v>5308</v>
      </c>
      <c r="F57" s="35">
        <f>IFERROR(VLOOKUP(E57,Totales!$A$4:$Y$348,5,0)+VLOOKUP(E57,Totales!$A$4:$Y$348,7,0),0)</f>
        <v>3705000</v>
      </c>
      <c r="G57" s="36">
        <f>IFERROR(VLOOKUP(E57,Totales!$A$4:$Y$348,9,0)+VLOOKUP(E57,Totales!$A$4:$Y$348,11,0),0)</f>
        <v>0</v>
      </c>
      <c r="H57" s="36">
        <f>IFERROR(VLOOKUP(E57,Totales!$A$4:$Y$348,13,0)+VLOOKUP(E57,Totales!$A$4:$Y$348,15,0),0)</f>
        <v>5795000</v>
      </c>
      <c r="I57" s="36">
        <f>IFERROR(VLOOKUP(E57,Totales!$A$4:$Y$348,17,0)+VLOOKUP(E57,Totales!$A$4:$Y$348,19,0),0)</f>
        <v>0</v>
      </c>
      <c r="J57" s="37">
        <f>IFERROR(VLOOKUP(E57,Totales!$A$4:$Y$348,21,0)+VLOOKUP(E57,Totales!$A$4:$Y$348,23,0),0)</f>
        <v>0</v>
      </c>
      <c r="K57" s="13">
        <f t="shared" si="0"/>
        <v>9500000</v>
      </c>
    </row>
    <row r="58" spans="1:11" x14ac:dyDescent="0.25">
      <c r="A58" s="5">
        <v>55</v>
      </c>
      <c r="B58" s="20" t="s">
        <v>790</v>
      </c>
      <c r="C58" s="6" t="s">
        <v>336</v>
      </c>
      <c r="D58" s="6" t="s">
        <v>337</v>
      </c>
      <c r="E58" s="10">
        <v>5309</v>
      </c>
      <c r="F58" s="35">
        <f>IFERROR(VLOOKUP(E58,Totales!$A$4:$Y$348,5,0)+VLOOKUP(E58,Totales!$A$4:$Y$348,7,0),0)</f>
        <v>0</v>
      </c>
      <c r="G58" s="36">
        <f>IFERROR(VLOOKUP(E58,Totales!$A$4:$Y$348,9,0)+VLOOKUP(E58,Totales!$A$4:$Y$348,11,0),0)</f>
        <v>41990000</v>
      </c>
      <c r="H58" s="36">
        <f>IFERROR(VLOOKUP(E58,Totales!$A$4:$Y$348,13,0)+VLOOKUP(E58,Totales!$A$4:$Y$348,15,0),0)</f>
        <v>19570000</v>
      </c>
      <c r="I58" s="36">
        <f>IFERROR(VLOOKUP(E58,Totales!$A$4:$Y$348,17,0)+VLOOKUP(E58,Totales!$A$4:$Y$348,19,0),0)</f>
        <v>0</v>
      </c>
      <c r="J58" s="37">
        <f>IFERROR(VLOOKUP(E58,Totales!$A$4:$Y$348,21,0)+VLOOKUP(E58,Totales!$A$4:$Y$348,23,0),0)</f>
        <v>8930000</v>
      </c>
      <c r="K58" s="13">
        <f t="shared" si="0"/>
        <v>70490000</v>
      </c>
    </row>
    <row r="59" spans="1:11" x14ac:dyDescent="0.25">
      <c r="A59" s="5">
        <v>56</v>
      </c>
      <c r="B59" s="20" t="s">
        <v>790</v>
      </c>
      <c r="C59" s="6" t="s">
        <v>338</v>
      </c>
      <c r="D59" s="6" t="s">
        <v>6</v>
      </c>
      <c r="E59" s="10">
        <v>5401</v>
      </c>
      <c r="F59" s="35">
        <f>IFERROR(VLOOKUP(E59,Totales!$A$4:$Y$348,5,0)+VLOOKUP(E59,Totales!$A$4:$Y$348,7,0),0)</f>
        <v>48640000</v>
      </c>
      <c r="G59" s="36">
        <f>IFERROR(VLOOKUP(E59,Totales!$A$4:$Y$348,9,0)+VLOOKUP(E59,Totales!$A$4:$Y$348,11,0),0)</f>
        <v>154470000</v>
      </c>
      <c r="H59" s="36">
        <f>IFERROR(VLOOKUP(E59,Totales!$A$4:$Y$348,13,0)+VLOOKUP(E59,Totales!$A$4:$Y$348,15,0),0)</f>
        <v>68020000</v>
      </c>
      <c r="I59" s="36">
        <f>IFERROR(VLOOKUP(E59,Totales!$A$4:$Y$348,17,0)+VLOOKUP(E59,Totales!$A$4:$Y$348,19,0),0)</f>
        <v>0</v>
      </c>
      <c r="J59" s="37">
        <f>IFERROR(VLOOKUP(E59,Totales!$A$4:$Y$348,21,0)+VLOOKUP(E59,Totales!$A$4:$Y$348,23,0),0)</f>
        <v>27360000</v>
      </c>
      <c r="K59" s="13">
        <f t="shared" si="0"/>
        <v>298490000</v>
      </c>
    </row>
    <row r="60" spans="1:11" x14ac:dyDescent="0.25">
      <c r="A60" s="5">
        <v>57</v>
      </c>
      <c r="B60" s="20" t="s">
        <v>790</v>
      </c>
      <c r="C60" s="6" t="s">
        <v>339</v>
      </c>
      <c r="D60" s="6" t="s">
        <v>7</v>
      </c>
      <c r="E60" s="10">
        <v>5402</v>
      </c>
      <c r="F60" s="35">
        <f>IFERROR(VLOOKUP(E60,Totales!$A$4:$Y$348,5,0)+VLOOKUP(E60,Totales!$A$4:$Y$348,7,0),0)</f>
        <v>33725000</v>
      </c>
      <c r="G60" s="36">
        <f>IFERROR(VLOOKUP(E60,Totales!$A$4:$Y$348,9,0)+VLOOKUP(E60,Totales!$A$4:$Y$348,11,0),0)</f>
        <v>33915000</v>
      </c>
      <c r="H60" s="36">
        <f>IFERROR(VLOOKUP(E60,Totales!$A$4:$Y$348,13,0)+VLOOKUP(E60,Totales!$A$4:$Y$348,15,0),0)</f>
        <v>11875000</v>
      </c>
      <c r="I60" s="36">
        <f>IFERROR(VLOOKUP(E60,Totales!$A$4:$Y$348,17,0)+VLOOKUP(E60,Totales!$A$4:$Y$348,19,0),0)</f>
        <v>0</v>
      </c>
      <c r="J60" s="37">
        <f>IFERROR(VLOOKUP(E60,Totales!$A$4:$Y$348,21,0)+VLOOKUP(E60,Totales!$A$4:$Y$348,23,0),0)</f>
        <v>0</v>
      </c>
      <c r="K60" s="13">
        <f t="shared" si="0"/>
        <v>79515000</v>
      </c>
    </row>
    <row r="61" spans="1:11" x14ac:dyDescent="0.25">
      <c r="A61" s="5">
        <v>58</v>
      </c>
      <c r="B61" s="20" t="s">
        <v>790</v>
      </c>
      <c r="C61" s="6" t="s">
        <v>340</v>
      </c>
      <c r="D61" s="6" t="s">
        <v>8</v>
      </c>
      <c r="E61" s="10">
        <v>5403</v>
      </c>
      <c r="F61" s="35">
        <f>IFERROR(VLOOKUP(E61,Totales!$A$4:$Y$348,5,0)+VLOOKUP(E61,Totales!$A$4:$Y$348,7,0),0)</f>
        <v>29545000</v>
      </c>
      <c r="G61" s="36">
        <f>IFERROR(VLOOKUP(E61,Totales!$A$4:$Y$348,9,0)+VLOOKUP(E61,Totales!$A$4:$Y$348,11,0),0)</f>
        <v>74765000</v>
      </c>
      <c r="H61" s="36">
        <f>IFERROR(VLOOKUP(E61,Totales!$A$4:$Y$348,13,0)+VLOOKUP(E61,Totales!$A$4:$Y$348,15,0),0)</f>
        <v>23275000</v>
      </c>
      <c r="I61" s="36">
        <f>IFERROR(VLOOKUP(E61,Totales!$A$4:$Y$348,17,0)+VLOOKUP(E61,Totales!$A$4:$Y$348,19,0),0)</f>
        <v>0</v>
      </c>
      <c r="J61" s="37">
        <f>IFERROR(VLOOKUP(E61,Totales!$A$4:$Y$348,21,0)+VLOOKUP(E61,Totales!$A$4:$Y$348,23,0),0)</f>
        <v>11210000</v>
      </c>
      <c r="K61" s="13">
        <f t="shared" si="0"/>
        <v>138795000</v>
      </c>
    </row>
    <row r="62" spans="1:11" x14ac:dyDescent="0.25">
      <c r="A62" s="5">
        <v>59</v>
      </c>
      <c r="B62" s="20" t="s">
        <v>790</v>
      </c>
      <c r="C62" s="6" t="s">
        <v>341</v>
      </c>
      <c r="D62" s="6" t="s">
        <v>9</v>
      </c>
      <c r="E62" s="10">
        <v>5404</v>
      </c>
      <c r="F62" s="35">
        <f>IFERROR(VLOOKUP(E62,Totales!$A$4:$Y$348,5,0)+VLOOKUP(E62,Totales!$A$4:$Y$348,7,0),0)</f>
        <v>39425000</v>
      </c>
      <c r="G62" s="36">
        <f>IFERROR(VLOOKUP(E62,Totales!$A$4:$Y$348,9,0)+VLOOKUP(E62,Totales!$A$4:$Y$348,11,0),0)</f>
        <v>25650000</v>
      </c>
      <c r="H62" s="36">
        <f>IFERROR(VLOOKUP(E62,Totales!$A$4:$Y$348,13,0)+VLOOKUP(E62,Totales!$A$4:$Y$348,15,0),0)</f>
        <v>0</v>
      </c>
      <c r="I62" s="36">
        <f>IFERROR(VLOOKUP(E62,Totales!$A$4:$Y$348,17,0)+VLOOKUP(E62,Totales!$A$4:$Y$348,19,0),0)</f>
        <v>0</v>
      </c>
      <c r="J62" s="37">
        <f>IFERROR(VLOOKUP(E62,Totales!$A$4:$Y$348,21,0)+VLOOKUP(E62,Totales!$A$4:$Y$348,23,0),0)</f>
        <v>0</v>
      </c>
      <c r="K62" s="13">
        <f t="shared" si="0"/>
        <v>65075000</v>
      </c>
    </row>
    <row r="63" spans="1:11" x14ac:dyDescent="0.25">
      <c r="A63" s="5">
        <v>60</v>
      </c>
      <c r="B63" s="20" t="s">
        <v>790</v>
      </c>
      <c r="C63" s="6" t="s">
        <v>342</v>
      </c>
      <c r="D63" s="6" t="s">
        <v>10</v>
      </c>
      <c r="E63" s="10">
        <v>5405</v>
      </c>
      <c r="F63" s="35">
        <f>IFERROR(VLOOKUP(E63,Totales!$A$4:$Y$348,5,0)+VLOOKUP(E63,Totales!$A$4:$Y$348,7,0),0)</f>
        <v>23750000</v>
      </c>
      <c r="G63" s="36">
        <f>IFERROR(VLOOKUP(E63,Totales!$A$4:$Y$348,9,0)+VLOOKUP(E63,Totales!$A$4:$Y$348,11,0),0)</f>
        <v>37525000</v>
      </c>
      <c r="H63" s="36">
        <f>IFERROR(VLOOKUP(E63,Totales!$A$4:$Y$348,13,0)+VLOOKUP(E63,Totales!$A$4:$Y$348,15,0),0)</f>
        <v>26410000</v>
      </c>
      <c r="I63" s="36">
        <f>IFERROR(VLOOKUP(E63,Totales!$A$4:$Y$348,17,0)+VLOOKUP(E63,Totales!$A$4:$Y$348,19,0),0)</f>
        <v>0</v>
      </c>
      <c r="J63" s="37">
        <f>IFERROR(VLOOKUP(E63,Totales!$A$4:$Y$348,21,0)+VLOOKUP(E63,Totales!$A$4:$Y$348,23,0),0)</f>
        <v>4845000</v>
      </c>
      <c r="K63" s="13">
        <f t="shared" si="0"/>
        <v>92530000</v>
      </c>
    </row>
    <row r="64" spans="1:11" x14ac:dyDescent="0.25">
      <c r="A64" s="5">
        <v>61</v>
      </c>
      <c r="B64" s="20" t="s">
        <v>790</v>
      </c>
      <c r="C64" s="6" t="s">
        <v>343</v>
      </c>
      <c r="D64" s="6" t="s">
        <v>11</v>
      </c>
      <c r="E64" s="10">
        <v>5406</v>
      </c>
      <c r="F64" s="35">
        <f>IFERROR(VLOOKUP(E64,Totales!$A$4:$Y$348,5,0)+VLOOKUP(E64,Totales!$A$4:$Y$348,7,0),0)</f>
        <v>32490000</v>
      </c>
      <c r="G64" s="36">
        <f>IFERROR(VLOOKUP(E64,Totales!$A$4:$Y$348,9,0)+VLOOKUP(E64,Totales!$A$4:$Y$348,11,0),0)</f>
        <v>33915000</v>
      </c>
      <c r="H64" s="36">
        <f>IFERROR(VLOOKUP(E64,Totales!$A$4:$Y$348,13,0)+VLOOKUP(E64,Totales!$A$4:$Y$348,15,0),0)</f>
        <v>25270000</v>
      </c>
      <c r="I64" s="36">
        <f>IFERROR(VLOOKUP(E64,Totales!$A$4:$Y$348,17,0)+VLOOKUP(E64,Totales!$A$4:$Y$348,19,0),0)</f>
        <v>0</v>
      </c>
      <c r="J64" s="37">
        <f>IFERROR(VLOOKUP(E64,Totales!$A$4:$Y$348,21,0)+VLOOKUP(E64,Totales!$A$4:$Y$348,23,0),0)</f>
        <v>4370000</v>
      </c>
      <c r="K64" s="13">
        <f t="shared" si="0"/>
        <v>96045000</v>
      </c>
    </row>
    <row r="65" spans="1:11" x14ac:dyDescent="0.25">
      <c r="A65" s="5">
        <v>62</v>
      </c>
      <c r="B65" s="20" t="s">
        <v>790</v>
      </c>
      <c r="C65" s="6" t="s">
        <v>344</v>
      </c>
      <c r="D65" s="6" t="s">
        <v>12</v>
      </c>
      <c r="E65" s="10">
        <v>5501</v>
      </c>
      <c r="F65" s="35">
        <f>IFERROR(VLOOKUP(E65,Totales!$A$4:$Y$348,5,0)+VLOOKUP(E65,Totales!$A$4:$Y$348,7,0),0)</f>
        <v>30590000</v>
      </c>
      <c r="G65" s="36">
        <f>IFERROR(VLOOKUP(E65,Totales!$A$4:$Y$348,9,0)+VLOOKUP(E65,Totales!$A$4:$Y$348,11,0),0)</f>
        <v>159885000</v>
      </c>
      <c r="H65" s="36">
        <f>IFERROR(VLOOKUP(E65,Totales!$A$4:$Y$348,13,0)+VLOOKUP(E65,Totales!$A$4:$Y$348,15,0),0)</f>
        <v>114190000</v>
      </c>
      <c r="I65" s="36">
        <f>IFERROR(VLOOKUP(E65,Totales!$A$4:$Y$348,17,0)+VLOOKUP(E65,Totales!$A$4:$Y$348,19,0),0)</f>
        <v>0</v>
      </c>
      <c r="J65" s="37">
        <f>IFERROR(VLOOKUP(E65,Totales!$A$4:$Y$348,21,0)+VLOOKUP(E65,Totales!$A$4:$Y$348,23,0),0)</f>
        <v>27265000</v>
      </c>
      <c r="K65" s="13">
        <f t="shared" si="0"/>
        <v>331930000</v>
      </c>
    </row>
    <row r="66" spans="1:11" x14ac:dyDescent="0.25">
      <c r="A66" s="5">
        <v>63</v>
      </c>
      <c r="B66" s="20" t="s">
        <v>790</v>
      </c>
      <c r="C66" s="6" t="s">
        <v>345</v>
      </c>
      <c r="D66" s="6" t="s">
        <v>13</v>
      </c>
      <c r="E66" s="10">
        <v>5502</v>
      </c>
      <c r="F66" s="35">
        <f>IFERROR(VLOOKUP(E66,Totales!$A$4:$Y$348,5,0)+VLOOKUP(E66,Totales!$A$4:$Y$348,7,0),0)</f>
        <v>0</v>
      </c>
      <c r="G66" s="36">
        <f>IFERROR(VLOOKUP(E66,Totales!$A$4:$Y$348,9,0)+VLOOKUP(E66,Totales!$A$4:$Y$348,11,0),0)</f>
        <v>33155000</v>
      </c>
      <c r="H66" s="36">
        <f>IFERROR(VLOOKUP(E66,Totales!$A$4:$Y$348,13,0)+VLOOKUP(E66,Totales!$A$4:$Y$348,15,0),0)</f>
        <v>20140000</v>
      </c>
      <c r="I66" s="36">
        <f>IFERROR(VLOOKUP(E66,Totales!$A$4:$Y$348,17,0)+VLOOKUP(E66,Totales!$A$4:$Y$348,19,0),0)</f>
        <v>0</v>
      </c>
      <c r="J66" s="37">
        <f>IFERROR(VLOOKUP(E66,Totales!$A$4:$Y$348,21,0)+VLOOKUP(E66,Totales!$A$4:$Y$348,23,0),0)</f>
        <v>2660000</v>
      </c>
      <c r="K66" s="13">
        <f t="shared" si="0"/>
        <v>55955000</v>
      </c>
    </row>
    <row r="67" spans="1:11" x14ac:dyDescent="0.25">
      <c r="A67" s="5">
        <v>64</v>
      </c>
      <c r="B67" s="20" t="s">
        <v>790</v>
      </c>
      <c r="C67" s="6" t="s">
        <v>346</v>
      </c>
      <c r="D67" s="6" t="s">
        <v>14</v>
      </c>
      <c r="E67" s="10">
        <v>5503</v>
      </c>
      <c r="F67" s="35">
        <f>IFERROR(VLOOKUP(E67,Totales!$A$4:$Y$348,5,0)+VLOOKUP(E67,Totales!$A$4:$Y$348,7,0),0)</f>
        <v>12445000</v>
      </c>
      <c r="G67" s="36">
        <f>IFERROR(VLOOKUP(E67,Totales!$A$4:$Y$348,9,0)+VLOOKUP(E67,Totales!$A$4:$Y$348,11,0),0)</f>
        <v>44935000</v>
      </c>
      <c r="H67" s="36">
        <f>IFERROR(VLOOKUP(E67,Totales!$A$4:$Y$348,13,0)+VLOOKUP(E67,Totales!$A$4:$Y$348,15,0),0)</f>
        <v>19475000</v>
      </c>
      <c r="I67" s="36">
        <f>IFERROR(VLOOKUP(E67,Totales!$A$4:$Y$348,17,0)+VLOOKUP(E67,Totales!$A$4:$Y$348,19,0),0)</f>
        <v>0</v>
      </c>
      <c r="J67" s="37">
        <f>IFERROR(VLOOKUP(E67,Totales!$A$4:$Y$348,21,0)+VLOOKUP(E67,Totales!$A$4:$Y$348,23,0),0)</f>
        <v>14155000</v>
      </c>
      <c r="K67" s="13">
        <f t="shared" si="0"/>
        <v>91010000</v>
      </c>
    </row>
    <row r="68" spans="1:11" x14ac:dyDescent="0.25">
      <c r="A68" s="5">
        <v>65</v>
      </c>
      <c r="B68" s="20" t="s">
        <v>790</v>
      </c>
      <c r="C68" s="6" t="s">
        <v>347</v>
      </c>
      <c r="D68" s="6" t="s">
        <v>15</v>
      </c>
      <c r="E68" s="10">
        <v>5504</v>
      </c>
      <c r="F68" s="35">
        <f>IFERROR(VLOOKUP(E68,Totales!$A$4:$Y$348,5,0)+VLOOKUP(E68,Totales!$A$4:$Y$348,7,0),0)</f>
        <v>27835000</v>
      </c>
      <c r="G68" s="36">
        <f>IFERROR(VLOOKUP(E68,Totales!$A$4:$Y$348,9,0)+VLOOKUP(E68,Totales!$A$4:$Y$348,11,0),0)</f>
        <v>74480000</v>
      </c>
      <c r="H68" s="36">
        <f>IFERROR(VLOOKUP(E68,Totales!$A$4:$Y$348,13,0)+VLOOKUP(E68,Totales!$A$4:$Y$348,15,0),0)</f>
        <v>45410000</v>
      </c>
      <c r="I68" s="36">
        <f>IFERROR(VLOOKUP(E68,Totales!$A$4:$Y$348,17,0)+VLOOKUP(E68,Totales!$A$4:$Y$348,19,0),0)</f>
        <v>0</v>
      </c>
      <c r="J68" s="37">
        <f>IFERROR(VLOOKUP(E68,Totales!$A$4:$Y$348,21,0)+VLOOKUP(E68,Totales!$A$4:$Y$348,23,0),0)</f>
        <v>17955000</v>
      </c>
      <c r="K68" s="13">
        <f t="shared" si="0"/>
        <v>165680000</v>
      </c>
    </row>
    <row r="69" spans="1:11" x14ac:dyDescent="0.25">
      <c r="A69" s="5">
        <v>66</v>
      </c>
      <c r="B69" s="20" t="s">
        <v>790</v>
      </c>
      <c r="C69" s="6" t="s">
        <v>348</v>
      </c>
      <c r="D69" s="6" t="s">
        <v>16</v>
      </c>
      <c r="E69" s="10">
        <v>5505</v>
      </c>
      <c r="F69" s="35">
        <f>IFERROR(VLOOKUP(E69,Totales!$A$4:$Y$348,5,0)+VLOOKUP(E69,Totales!$A$4:$Y$348,7,0),0)</f>
        <v>11495000</v>
      </c>
      <c r="G69" s="36">
        <f>IFERROR(VLOOKUP(E69,Totales!$A$4:$Y$348,9,0)+VLOOKUP(E69,Totales!$A$4:$Y$348,11,0),0)</f>
        <v>20995000</v>
      </c>
      <c r="H69" s="36">
        <f>IFERROR(VLOOKUP(E69,Totales!$A$4:$Y$348,13,0)+VLOOKUP(E69,Totales!$A$4:$Y$348,15,0),0)</f>
        <v>14250000</v>
      </c>
      <c r="I69" s="36">
        <f>IFERROR(VLOOKUP(E69,Totales!$A$4:$Y$348,17,0)+VLOOKUP(E69,Totales!$A$4:$Y$348,19,0),0)</f>
        <v>0</v>
      </c>
      <c r="J69" s="37">
        <f>IFERROR(VLOOKUP(E69,Totales!$A$4:$Y$348,21,0)+VLOOKUP(E69,Totales!$A$4:$Y$348,23,0),0)</f>
        <v>5890000</v>
      </c>
      <c r="K69" s="13">
        <f t="shared" si="0"/>
        <v>52630000</v>
      </c>
    </row>
    <row r="70" spans="1:11" x14ac:dyDescent="0.25">
      <c r="A70" s="5">
        <v>67</v>
      </c>
      <c r="B70" s="20" t="s">
        <v>790</v>
      </c>
      <c r="C70" s="6" t="s">
        <v>349</v>
      </c>
      <c r="D70" s="6" t="s">
        <v>17</v>
      </c>
      <c r="E70" s="10">
        <v>5506</v>
      </c>
      <c r="F70" s="35">
        <f>IFERROR(VLOOKUP(E70,Totales!$A$4:$Y$348,5,0)+VLOOKUP(E70,Totales!$A$4:$Y$348,7,0),0)</f>
        <v>14915000</v>
      </c>
      <c r="G70" s="36">
        <f>IFERROR(VLOOKUP(E70,Totales!$A$4:$Y$348,9,0)+VLOOKUP(E70,Totales!$A$4:$Y$348,11,0),0)</f>
        <v>109250000</v>
      </c>
      <c r="H70" s="36">
        <f>IFERROR(VLOOKUP(E70,Totales!$A$4:$Y$348,13,0)+VLOOKUP(E70,Totales!$A$4:$Y$348,15,0),0)</f>
        <v>15865000</v>
      </c>
      <c r="I70" s="36">
        <f>IFERROR(VLOOKUP(E70,Totales!$A$4:$Y$348,17,0)+VLOOKUP(E70,Totales!$A$4:$Y$348,19,0),0)</f>
        <v>0</v>
      </c>
      <c r="J70" s="37">
        <f>IFERROR(VLOOKUP(E70,Totales!$A$4:$Y$348,21,0)+VLOOKUP(E70,Totales!$A$4:$Y$348,23,0),0)</f>
        <v>5700000</v>
      </c>
      <c r="K70" s="13">
        <f t="shared" ref="K70:K133" si="1">SUM(F70:J70)</f>
        <v>145730000</v>
      </c>
    </row>
    <row r="71" spans="1:11" x14ac:dyDescent="0.25">
      <c r="A71" s="5">
        <v>68</v>
      </c>
      <c r="B71" s="20" t="s">
        <v>790</v>
      </c>
      <c r="C71" s="6" t="s">
        <v>350</v>
      </c>
      <c r="D71" s="6" t="s">
        <v>351</v>
      </c>
      <c r="E71" s="10">
        <v>5507</v>
      </c>
      <c r="F71" s="35">
        <f>IFERROR(VLOOKUP(E71,Totales!$A$4:$Y$348,5,0)+VLOOKUP(E71,Totales!$A$4:$Y$348,7,0),0)</f>
        <v>11210000</v>
      </c>
      <c r="G71" s="36">
        <f>IFERROR(VLOOKUP(E71,Totales!$A$4:$Y$348,9,0)+VLOOKUP(E71,Totales!$A$4:$Y$348,11,0),0)</f>
        <v>44080000</v>
      </c>
      <c r="H71" s="36">
        <f>IFERROR(VLOOKUP(E71,Totales!$A$4:$Y$348,13,0)+VLOOKUP(E71,Totales!$A$4:$Y$348,15,0),0)</f>
        <v>15295000</v>
      </c>
      <c r="I71" s="36">
        <f>IFERROR(VLOOKUP(E71,Totales!$A$4:$Y$348,17,0)+VLOOKUP(E71,Totales!$A$4:$Y$348,19,0),0)</f>
        <v>0</v>
      </c>
      <c r="J71" s="37">
        <f>IFERROR(VLOOKUP(E71,Totales!$A$4:$Y$348,21,0)+VLOOKUP(E71,Totales!$A$4:$Y$348,23,0),0)</f>
        <v>3990000</v>
      </c>
      <c r="K71" s="13">
        <f t="shared" si="1"/>
        <v>74575000</v>
      </c>
    </row>
    <row r="72" spans="1:11" x14ac:dyDescent="0.25">
      <c r="A72" s="5">
        <v>69</v>
      </c>
      <c r="B72" s="20" t="s">
        <v>790</v>
      </c>
      <c r="C72" s="6" t="s">
        <v>352</v>
      </c>
      <c r="D72" s="6" t="s">
        <v>18</v>
      </c>
      <c r="E72" s="10">
        <v>5601</v>
      </c>
      <c r="F72" s="35">
        <f>IFERROR(VLOOKUP(E72,Totales!$A$4:$Y$348,5,0)+VLOOKUP(E72,Totales!$A$4:$Y$348,7,0),0)</f>
        <v>28785000</v>
      </c>
      <c r="G72" s="36">
        <f>IFERROR(VLOOKUP(E72,Totales!$A$4:$Y$348,9,0)+VLOOKUP(E72,Totales!$A$4:$Y$348,11,0),0)</f>
        <v>185820000</v>
      </c>
      <c r="H72" s="36">
        <f>IFERROR(VLOOKUP(E72,Totales!$A$4:$Y$348,13,0)+VLOOKUP(E72,Totales!$A$4:$Y$348,15,0),0)</f>
        <v>31635000</v>
      </c>
      <c r="I72" s="36">
        <f>IFERROR(VLOOKUP(E72,Totales!$A$4:$Y$348,17,0)+VLOOKUP(E72,Totales!$A$4:$Y$348,19,0),0)</f>
        <v>2280000</v>
      </c>
      <c r="J72" s="37">
        <f>IFERROR(VLOOKUP(E72,Totales!$A$4:$Y$348,21,0)+VLOOKUP(E72,Totales!$A$4:$Y$348,23,0),0)</f>
        <v>25460000</v>
      </c>
      <c r="K72" s="13">
        <f t="shared" si="1"/>
        <v>273980000</v>
      </c>
    </row>
    <row r="73" spans="1:11" x14ac:dyDescent="0.25">
      <c r="A73" s="5">
        <v>70</v>
      </c>
      <c r="B73" s="20" t="s">
        <v>790</v>
      </c>
      <c r="C73" s="6" t="s">
        <v>353</v>
      </c>
      <c r="D73" s="6" t="s">
        <v>19</v>
      </c>
      <c r="E73" s="10">
        <v>5602</v>
      </c>
      <c r="F73" s="35">
        <f>IFERROR(VLOOKUP(E73,Totales!$A$4:$Y$348,5,0)+VLOOKUP(E73,Totales!$A$4:$Y$348,7,0),0)</f>
        <v>9690000</v>
      </c>
      <c r="G73" s="36">
        <f>IFERROR(VLOOKUP(E73,Totales!$A$4:$Y$348,9,0)+VLOOKUP(E73,Totales!$A$4:$Y$348,11,0),0)</f>
        <v>26885000</v>
      </c>
      <c r="H73" s="36">
        <f>IFERROR(VLOOKUP(E73,Totales!$A$4:$Y$348,13,0)+VLOOKUP(E73,Totales!$A$4:$Y$348,15,0),0)</f>
        <v>10450000</v>
      </c>
      <c r="I73" s="36">
        <f>IFERROR(VLOOKUP(E73,Totales!$A$4:$Y$348,17,0)+VLOOKUP(E73,Totales!$A$4:$Y$348,19,0),0)</f>
        <v>0</v>
      </c>
      <c r="J73" s="37">
        <f>IFERROR(VLOOKUP(E73,Totales!$A$4:$Y$348,21,0)+VLOOKUP(E73,Totales!$A$4:$Y$348,23,0),0)</f>
        <v>4845000</v>
      </c>
      <c r="K73" s="13">
        <f t="shared" si="1"/>
        <v>51870000</v>
      </c>
    </row>
    <row r="74" spans="1:11" x14ac:dyDescent="0.25">
      <c r="A74" s="5">
        <v>71</v>
      </c>
      <c r="B74" s="20" t="s">
        <v>790</v>
      </c>
      <c r="C74" s="6" t="s">
        <v>354</v>
      </c>
      <c r="D74" s="6" t="s">
        <v>20</v>
      </c>
      <c r="E74" s="10">
        <v>5603</v>
      </c>
      <c r="F74" s="35">
        <f>IFERROR(VLOOKUP(E74,Totales!$A$4:$Y$348,5,0)+VLOOKUP(E74,Totales!$A$4:$Y$348,7,0),0)</f>
        <v>0</v>
      </c>
      <c r="G74" s="36">
        <f>IFERROR(VLOOKUP(E74,Totales!$A$4:$Y$348,9,0)+VLOOKUP(E74,Totales!$A$4:$Y$348,11,0),0)</f>
        <v>42370000</v>
      </c>
      <c r="H74" s="36">
        <f>IFERROR(VLOOKUP(E74,Totales!$A$4:$Y$348,13,0)+VLOOKUP(E74,Totales!$A$4:$Y$348,15,0),0)</f>
        <v>12635000</v>
      </c>
      <c r="I74" s="36">
        <f>IFERROR(VLOOKUP(E74,Totales!$A$4:$Y$348,17,0)+VLOOKUP(E74,Totales!$A$4:$Y$348,19,0),0)</f>
        <v>0</v>
      </c>
      <c r="J74" s="37">
        <f>IFERROR(VLOOKUP(E74,Totales!$A$4:$Y$348,21,0)+VLOOKUP(E74,Totales!$A$4:$Y$348,23,0),0)</f>
        <v>9120000</v>
      </c>
      <c r="K74" s="13">
        <f t="shared" si="1"/>
        <v>64125000</v>
      </c>
    </row>
    <row r="75" spans="1:11" x14ac:dyDescent="0.25">
      <c r="A75" s="5">
        <v>72</v>
      </c>
      <c r="B75" s="20" t="s">
        <v>790</v>
      </c>
      <c r="C75" s="6" t="s">
        <v>355</v>
      </c>
      <c r="D75" s="6" t="s">
        <v>21</v>
      </c>
      <c r="E75" s="10">
        <v>5604</v>
      </c>
      <c r="F75" s="35">
        <f>IFERROR(VLOOKUP(E75,Totales!$A$4:$Y$348,5,0)+VLOOKUP(E75,Totales!$A$4:$Y$348,7,0),0)</f>
        <v>12730000</v>
      </c>
      <c r="G75" s="36">
        <f>IFERROR(VLOOKUP(E75,Totales!$A$4:$Y$348,9,0)+VLOOKUP(E75,Totales!$A$4:$Y$348,11,0),0)</f>
        <v>48355000</v>
      </c>
      <c r="H75" s="36">
        <f>IFERROR(VLOOKUP(E75,Totales!$A$4:$Y$348,13,0)+VLOOKUP(E75,Totales!$A$4:$Y$348,15,0),0)</f>
        <v>0</v>
      </c>
      <c r="I75" s="36">
        <f>IFERROR(VLOOKUP(E75,Totales!$A$4:$Y$348,17,0)+VLOOKUP(E75,Totales!$A$4:$Y$348,19,0),0)</f>
        <v>0</v>
      </c>
      <c r="J75" s="37">
        <f>IFERROR(VLOOKUP(E75,Totales!$A$4:$Y$348,21,0)+VLOOKUP(E75,Totales!$A$4:$Y$348,23,0),0)</f>
        <v>5225000</v>
      </c>
      <c r="K75" s="13">
        <f t="shared" si="1"/>
        <v>66310000</v>
      </c>
    </row>
    <row r="76" spans="1:11" x14ac:dyDescent="0.25">
      <c r="A76" s="5">
        <v>73</v>
      </c>
      <c r="B76" s="20" t="s">
        <v>790</v>
      </c>
      <c r="C76" s="6" t="s">
        <v>356</v>
      </c>
      <c r="D76" s="6" t="s">
        <v>357</v>
      </c>
      <c r="E76" s="10">
        <v>5605</v>
      </c>
      <c r="F76" s="35">
        <f>IFERROR(VLOOKUP(E76,Totales!$A$4:$Y$348,5,0)+VLOOKUP(E76,Totales!$A$4:$Y$348,7,0),0)</f>
        <v>20140000</v>
      </c>
      <c r="G76" s="36">
        <f>IFERROR(VLOOKUP(E76,Totales!$A$4:$Y$348,9,0)+VLOOKUP(E76,Totales!$A$4:$Y$348,11,0),0)</f>
        <v>24225000</v>
      </c>
      <c r="H76" s="36">
        <f>IFERROR(VLOOKUP(E76,Totales!$A$4:$Y$348,13,0)+VLOOKUP(E76,Totales!$A$4:$Y$348,15,0),0)</f>
        <v>16720000</v>
      </c>
      <c r="I76" s="36">
        <f>IFERROR(VLOOKUP(E76,Totales!$A$4:$Y$348,17,0)+VLOOKUP(E76,Totales!$A$4:$Y$348,19,0),0)</f>
        <v>0</v>
      </c>
      <c r="J76" s="37">
        <f>IFERROR(VLOOKUP(E76,Totales!$A$4:$Y$348,21,0)+VLOOKUP(E76,Totales!$A$4:$Y$348,23,0),0)</f>
        <v>6270000</v>
      </c>
      <c r="K76" s="13">
        <f t="shared" si="1"/>
        <v>67355000</v>
      </c>
    </row>
    <row r="77" spans="1:11" x14ac:dyDescent="0.25">
      <c r="A77" s="5">
        <v>74</v>
      </c>
      <c r="B77" s="20" t="s">
        <v>790</v>
      </c>
      <c r="C77" s="6" t="s">
        <v>358</v>
      </c>
      <c r="D77" s="6" t="s">
        <v>359</v>
      </c>
      <c r="E77" s="10">
        <v>5606</v>
      </c>
      <c r="F77" s="35">
        <f>IFERROR(VLOOKUP(E77,Totales!$A$4:$Y$348,5,0)+VLOOKUP(E77,Totales!$A$4:$Y$348,7,0),0)</f>
        <v>0</v>
      </c>
      <c r="G77" s="36">
        <f>IFERROR(VLOOKUP(E77,Totales!$A$4:$Y$348,9,0)+VLOOKUP(E77,Totales!$A$4:$Y$348,11,0),0)</f>
        <v>67545000</v>
      </c>
      <c r="H77" s="36">
        <f>IFERROR(VLOOKUP(E77,Totales!$A$4:$Y$348,13,0)+VLOOKUP(E77,Totales!$A$4:$Y$348,15,0),0)</f>
        <v>0</v>
      </c>
      <c r="I77" s="36">
        <f>IFERROR(VLOOKUP(E77,Totales!$A$4:$Y$348,17,0)+VLOOKUP(E77,Totales!$A$4:$Y$348,19,0),0)</f>
        <v>11970000</v>
      </c>
      <c r="J77" s="37">
        <f>IFERROR(VLOOKUP(E77,Totales!$A$4:$Y$348,21,0)+VLOOKUP(E77,Totales!$A$4:$Y$348,23,0),0)</f>
        <v>11685000</v>
      </c>
      <c r="K77" s="13">
        <f t="shared" si="1"/>
        <v>91200000</v>
      </c>
    </row>
    <row r="78" spans="1:11" x14ac:dyDescent="0.25">
      <c r="A78" s="5">
        <v>75</v>
      </c>
      <c r="B78" s="20" t="s">
        <v>790</v>
      </c>
      <c r="C78" s="6" t="s">
        <v>360</v>
      </c>
      <c r="D78" s="6" t="s">
        <v>22</v>
      </c>
      <c r="E78" s="10">
        <v>5701</v>
      </c>
      <c r="F78" s="35">
        <f>IFERROR(VLOOKUP(E78,Totales!$A$4:$Y$348,5,0)+VLOOKUP(E78,Totales!$A$4:$Y$348,7,0),0)</f>
        <v>26505000</v>
      </c>
      <c r="G78" s="36">
        <f>IFERROR(VLOOKUP(E78,Totales!$A$4:$Y$348,9,0)+VLOOKUP(E78,Totales!$A$4:$Y$348,11,0),0)</f>
        <v>119035000</v>
      </c>
      <c r="H78" s="36">
        <f>IFERROR(VLOOKUP(E78,Totales!$A$4:$Y$348,13,0)+VLOOKUP(E78,Totales!$A$4:$Y$348,15,0),0)</f>
        <v>24795000</v>
      </c>
      <c r="I78" s="36">
        <f>IFERROR(VLOOKUP(E78,Totales!$A$4:$Y$348,17,0)+VLOOKUP(E78,Totales!$A$4:$Y$348,19,0),0)</f>
        <v>0</v>
      </c>
      <c r="J78" s="37">
        <f>IFERROR(VLOOKUP(E78,Totales!$A$4:$Y$348,21,0)+VLOOKUP(E78,Totales!$A$4:$Y$348,23,0),0)</f>
        <v>13775000</v>
      </c>
      <c r="K78" s="13">
        <f t="shared" si="1"/>
        <v>184110000</v>
      </c>
    </row>
    <row r="79" spans="1:11" x14ac:dyDescent="0.25">
      <c r="A79" s="5">
        <v>76</v>
      </c>
      <c r="B79" s="20" t="s">
        <v>790</v>
      </c>
      <c r="C79" s="6" t="s">
        <v>361</v>
      </c>
      <c r="D79" s="6" t="s">
        <v>23</v>
      </c>
      <c r="E79" s="10">
        <v>5702</v>
      </c>
      <c r="F79" s="35">
        <f>IFERROR(VLOOKUP(E79,Totales!$A$4:$Y$348,5,0)+VLOOKUP(E79,Totales!$A$4:$Y$348,7,0),0)</f>
        <v>10735000</v>
      </c>
      <c r="G79" s="36">
        <f>IFERROR(VLOOKUP(E79,Totales!$A$4:$Y$348,9,0)+VLOOKUP(E79,Totales!$A$4:$Y$348,11,0),0)</f>
        <v>38190000</v>
      </c>
      <c r="H79" s="36">
        <f>IFERROR(VLOOKUP(E79,Totales!$A$4:$Y$348,13,0)+VLOOKUP(E79,Totales!$A$4:$Y$348,15,0),0)</f>
        <v>14440000</v>
      </c>
      <c r="I79" s="36">
        <f>IFERROR(VLOOKUP(E79,Totales!$A$4:$Y$348,17,0)+VLOOKUP(E79,Totales!$A$4:$Y$348,19,0),0)</f>
        <v>0</v>
      </c>
      <c r="J79" s="37">
        <f>IFERROR(VLOOKUP(E79,Totales!$A$4:$Y$348,21,0)+VLOOKUP(E79,Totales!$A$4:$Y$348,23,0),0)</f>
        <v>6365000</v>
      </c>
      <c r="K79" s="13">
        <f t="shared" si="1"/>
        <v>69730000</v>
      </c>
    </row>
    <row r="80" spans="1:11" x14ac:dyDescent="0.25">
      <c r="A80" s="5">
        <v>77</v>
      </c>
      <c r="B80" s="20" t="s">
        <v>790</v>
      </c>
      <c r="C80" s="6" t="s">
        <v>362</v>
      </c>
      <c r="D80" s="6" t="s">
        <v>24</v>
      </c>
      <c r="E80" s="10">
        <v>5703</v>
      </c>
      <c r="F80" s="35">
        <f>IFERROR(VLOOKUP(E80,Totales!$A$4:$Y$348,5,0)+VLOOKUP(E80,Totales!$A$4:$Y$348,7,0),0)</f>
        <v>13490000</v>
      </c>
      <c r="G80" s="36">
        <f>IFERROR(VLOOKUP(E80,Totales!$A$4:$Y$348,9,0)+VLOOKUP(E80,Totales!$A$4:$Y$348,11,0),0)</f>
        <v>60515000</v>
      </c>
      <c r="H80" s="36">
        <f>IFERROR(VLOOKUP(E80,Totales!$A$4:$Y$348,13,0)+VLOOKUP(E80,Totales!$A$4:$Y$348,15,0),0)</f>
        <v>17765000</v>
      </c>
      <c r="I80" s="36">
        <f>IFERROR(VLOOKUP(E80,Totales!$A$4:$Y$348,17,0)+VLOOKUP(E80,Totales!$A$4:$Y$348,19,0),0)</f>
        <v>0</v>
      </c>
      <c r="J80" s="37">
        <f>IFERROR(VLOOKUP(E80,Totales!$A$4:$Y$348,21,0)+VLOOKUP(E80,Totales!$A$4:$Y$348,23,0),0)</f>
        <v>0</v>
      </c>
      <c r="K80" s="13">
        <f t="shared" si="1"/>
        <v>91770000</v>
      </c>
    </row>
    <row r="81" spans="1:11" x14ac:dyDescent="0.25">
      <c r="A81" s="5">
        <v>78</v>
      </c>
      <c r="B81" s="20" t="s">
        <v>790</v>
      </c>
      <c r="C81" s="6" t="s">
        <v>363</v>
      </c>
      <c r="D81" s="6" t="s">
        <v>25</v>
      </c>
      <c r="E81" s="10">
        <v>5704</v>
      </c>
      <c r="F81" s="35">
        <f>IFERROR(VLOOKUP(E81,Totales!$A$4:$Y$348,5,0)+VLOOKUP(E81,Totales!$A$4:$Y$348,7,0),0)</f>
        <v>0</v>
      </c>
      <c r="G81" s="36">
        <f>IFERROR(VLOOKUP(E81,Totales!$A$4:$Y$348,9,0)+VLOOKUP(E81,Totales!$A$4:$Y$348,11,0),0)</f>
        <v>23465000</v>
      </c>
      <c r="H81" s="36">
        <f>IFERROR(VLOOKUP(E81,Totales!$A$4:$Y$348,13,0)+VLOOKUP(E81,Totales!$A$4:$Y$348,15,0),0)</f>
        <v>10165000</v>
      </c>
      <c r="I81" s="36">
        <f>IFERROR(VLOOKUP(E81,Totales!$A$4:$Y$348,17,0)+VLOOKUP(E81,Totales!$A$4:$Y$348,19,0),0)</f>
        <v>0</v>
      </c>
      <c r="J81" s="37">
        <f>IFERROR(VLOOKUP(E81,Totales!$A$4:$Y$348,21,0)+VLOOKUP(E81,Totales!$A$4:$Y$348,23,0),0)</f>
        <v>0</v>
      </c>
      <c r="K81" s="13">
        <f t="shared" si="1"/>
        <v>33630000</v>
      </c>
    </row>
    <row r="82" spans="1:11" x14ac:dyDescent="0.25">
      <c r="A82" s="5">
        <v>79</v>
      </c>
      <c r="B82" s="20" t="s">
        <v>791</v>
      </c>
      <c r="C82" s="6" t="s">
        <v>364</v>
      </c>
      <c r="D82" s="6" t="s">
        <v>26</v>
      </c>
      <c r="E82" s="10">
        <v>6101</v>
      </c>
      <c r="F82" s="35">
        <f>IFERROR(VLOOKUP(E82,Totales!$A$4:$Y$348,5,0)+VLOOKUP(E82,Totales!$A$4:$Y$348,7,0),0)</f>
        <v>67165000</v>
      </c>
      <c r="G82" s="36">
        <f>IFERROR(VLOOKUP(E82,Totales!$A$4:$Y$348,9,0)+VLOOKUP(E82,Totales!$A$4:$Y$348,11,0),0)</f>
        <v>382755000</v>
      </c>
      <c r="H82" s="36">
        <f>IFERROR(VLOOKUP(E82,Totales!$A$4:$Y$348,13,0)+VLOOKUP(E82,Totales!$A$4:$Y$348,15,0),0)</f>
        <v>224485000</v>
      </c>
      <c r="I82" s="36">
        <f>IFERROR(VLOOKUP(E82,Totales!$A$4:$Y$348,17,0)+VLOOKUP(E82,Totales!$A$4:$Y$348,19,0),0)</f>
        <v>5320000</v>
      </c>
      <c r="J82" s="37">
        <f>IFERROR(VLOOKUP(E82,Totales!$A$4:$Y$348,21,0)+VLOOKUP(E82,Totales!$A$4:$Y$348,23,0),0)</f>
        <v>24510000</v>
      </c>
      <c r="K82" s="13">
        <f t="shared" si="1"/>
        <v>704235000</v>
      </c>
    </row>
    <row r="83" spans="1:11" x14ac:dyDescent="0.25">
      <c r="A83" s="5">
        <v>80</v>
      </c>
      <c r="B83" s="20" t="s">
        <v>791</v>
      </c>
      <c r="C83" s="6" t="s">
        <v>365</v>
      </c>
      <c r="D83" s="6" t="s">
        <v>366</v>
      </c>
      <c r="E83" s="10">
        <v>6102</v>
      </c>
      <c r="F83" s="35">
        <f>IFERROR(VLOOKUP(E83,Totales!$A$4:$Y$348,5,0)+VLOOKUP(E83,Totales!$A$4:$Y$348,7,0),0)</f>
        <v>20140000</v>
      </c>
      <c r="G83" s="36">
        <f>IFERROR(VLOOKUP(E83,Totales!$A$4:$Y$348,9,0)+VLOOKUP(E83,Totales!$A$4:$Y$348,11,0),0)</f>
        <v>74860000</v>
      </c>
      <c r="H83" s="36">
        <f>IFERROR(VLOOKUP(E83,Totales!$A$4:$Y$348,13,0)+VLOOKUP(E83,Totales!$A$4:$Y$348,15,0),0)</f>
        <v>33345000</v>
      </c>
      <c r="I83" s="36">
        <f>IFERROR(VLOOKUP(E83,Totales!$A$4:$Y$348,17,0)+VLOOKUP(E83,Totales!$A$4:$Y$348,19,0),0)</f>
        <v>0</v>
      </c>
      <c r="J83" s="37">
        <f>IFERROR(VLOOKUP(E83,Totales!$A$4:$Y$348,21,0)+VLOOKUP(E83,Totales!$A$4:$Y$348,23,0),0)</f>
        <v>11210000</v>
      </c>
      <c r="K83" s="13">
        <f t="shared" si="1"/>
        <v>139555000</v>
      </c>
    </row>
    <row r="84" spans="1:11" x14ac:dyDescent="0.25">
      <c r="A84" s="5">
        <v>81</v>
      </c>
      <c r="B84" s="20" t="s">
        <v>791</v>
      </c>
      <c r="C84" s="6" t="s">
        <v>367</v>
      </c>
      <c r="D84" s="6" t="s">
        <v>27</v>
      </c>
      <c r="E84" s="10">
        <v>6103</v>
      </c>
      <c r="F84" s="35">
        <f>IFERROR(VLOOKUP(E84,Totales!$A$4:$Y$348,5,0)+VLOOKUP(E84,Totales!$A$4:$Y$348,7,0),0)</f>
        <v>14250000</v>
      </c>
      <c r="G84" s="36">
        <f>IFERROR(VLOOKUP(E84,Totales!$A$4:$Y$348,9,0)+VLOOKUP(E84,Totales!$A$4:$Y$348,11,0),0)</f>
        <v>60515000</v>
      </c>
      <c r="H84" s="36">
        <f>IFERROR(VLOOKUP(E84,Totales!$A$4:$Y$348,13,0)+VLOOKUP(E84,Totales!$A$4:$Y$348,15,0),0)</f>
        <v>0</v>
      </c>
      <c r="I84" s="36">
        <f>IFERROR(VLOOKUP(E84,Totales!$A$4:$Y$348,17,0)+VLOOKUP(E84,Totales!$A$4:$Y$348,19,0),0)</f>
        <v>0</v>
      </c>
      <c r="J84" s="37">
        <f>IFERROR(VLOOKUP(E84,Totales!$A$4:$Y$348,21,0)+VLOOKUP(E84,Totales!$A$4:$Y$348,23,0),0)</f>
        <v>9405000</v>
      </c>
      <c r="K84" s="13">
        <f t="shared" si="1"/>
        <v>84170000</v>
      </c>
    </row>
    <row r="85" spans="1:11" x14ac:dyDescent="0.25">
      <c r="A85" s="5">
        <v>82</v>
      </c>
      <c r="B85" s="20" t="s">
        <v>791</v>
      </c>
      <c r="C85" s="6" t="s">
        <v>368</v>
      </c>
      <c r="D85" s="6" t="s">
        <v>369</v>
      </c>
      <c r="E85" s="10">
        <v>6104</v>
      </c>
      <c r="F85" s="35">
        <f>IFERROR(VLOOKUP(E85,Totales!$A$4:$Y$348,5,0)+VLOOKUP(E85,Totales!$A$4:$Y$348,7,0),0)</f>
        <v>0</v>
      </c>
      <c r="G85" s="36">
        <f>IFERROR(VLOOKUP(E85,Totales!$A$4:$Y$348,9,0)+VLOOKUP(E85,Totales!$A$4:$Y$348,11,0),0)</f>
        <v>80370000</v>
      </c>
      <c r="H85" s="36">
        <f>IFERROR(VLOOKUP(E85,Totales!$A$4:$Y$348,13,0)+VLOOKUP(E85,Totales!$A$4:$Y$348,15,0),0)</f>
        <v>31350000</v>
      </c>
      <c r="I85" s="36">
        <f>IFERROR(VLOOKUP(E85,Totales!$A$4:$Y$348,17,0)+VLOOKUP(E85,Totales!$A$4:$Y$348,19,0),0)</f>
        <v>0</v>
      </c>
      <c r="J85" s="37">
        <f>IFERROR(VLOOKUP(E85,Totales!$A$4:$Y$348,21,0)+VLOOKUP(E85,Totales!$A$4:$Y$348,23,0),0)</f>
        <v>5985000</v>
      </c>
      <c r="K85" s="13">
        <f t="shared" si="1"/>
        <v>117705000</v>
      </c>
    </row>
    <row r="86" spans="1:11" x14ac:dyDescent="0.25">
      <c r="A86" s="5">
        <v>83</v>
      </c>
      <c r="B86" s="20" t="s">
        <v>791</v>
      </c>
      <c r="C86" s="6" t="s">
        <v>370</v>
      </c>
      <c r="D86" s="6" t="s">
        <v>28</v>
      </c>
      <c r="E86" s="10">
        <v>6105</v>
      </c>
      <c r="F86" s="35">
        <f>IFERROR(VLOOKUP(E86,Totales!$A$4:$Y$348,5,0)+VLOOKUP(E86,Totales!$A$4:$Y$348,7,0),0)</f>
        <v>8930000</v>
      </c>
      <c r="G86" s="36">
        <f>IFERROR(VLOOKUP(E86,Totales!$A$4:$Y$348,9,0)+VLOOKUP(E86,Totales!$A$4:$Y$348,11,0),0)</f>
        <v>63840000</v>
      </c>
      <c r="H86" s="36">
        <f>IFERROR(VLOOKUP(E86,Totales!$A$4:$Y$348,13,0)+VLOOKUP(E86,Totales!$A$4:$Y$348,15,0),0)</f>
        <v>29925000</v>
      </c>
      <c r="I86" s="36">
        <f>IFERROR(VLOOKUP(E86,Totales!$A$4:$Y$348,17,0)+VLOOKUP(E86,Totales!$A$4:$Y$348,19,0),0)</f>
        <v>0</v>
      </c>
      <c r="J86" s="37">
        <f>IFERROR(VLOOKUP(E86,Totales!$A$4:$Y$348,21,0)+VLOOKUP(E86,Totales!$A$4:$Y$348,23,0),0)</f>
        <v>9595000</v>
      </c>
      <c r="K86" s="13">
        <f t="shared" si="1"/>
        <v>112290000</v>
      </c>
    </row>
    <row r="87" spans="1:11" x14ac:dyDescent="0.25">
      <c r="A87" s="5">
        <v>84</v>
      </c>
      <c r="B87" s="20" t="s">
        <v>791</v>
      </c>
      <c r="C87" s="6" t="s">
        <v>371</v>
      </c>
      <c r="D87" s="6" t="s">
        <v>29</v>
      </c>
      <c r="E87" s="10">
        <v>6106</v>
      </c>
      <c r="F87" s="35">
        <f>IFERROR(VLOOKUP(E87,Totales!$A$4:$Y$348,5,0)+VLOOKUP(E87,Totales!$A$4:$Y$348,7,0),0)</f>
        <v>10830000</v>
      </c>
      <c r="G87" s="36">
        <f>IFERROR(VLOOKUP(E87,Totales!$A$4:$Y$348,9,0)+VLOOKUP(E87,Totales!$A$4:$Y$348,11,0),0)</f>
        <v>70110000</v>
      </c>
      <c r="H87" s="36">
        <f>IFERROR(VLOOKUP(E87,Totales!$A$4:$Y$348,13,0)+VLOOKUP(E87,Totales!$A$4:$Y$348,15,0),0)</f>
        <v>25935000</v>
      </c>
      <c r="I87" s="36">
        <f>IFERROR(VLOOKUP(E87,Totales!$A$4:$Y$348,17,0)+VLOOKUP(E87,Totales!$A$4:$Y$348,19,0),0)</f>
        <v>0</v>
      </c>
      <c r="J87" s="37">
        <f>IFERROR(VLOOKUP(E87,Totales!$A$4:$Y$348,21,0)+VLOOKUP(E87,Totales!$A$4:$Y$348,23,0),0)</f>
        <v>9120000</v>
      </c>
      <c r="K87" s="13">
        <f t="shared" si="1"/>
        <v>115995000</v>
      </c>
    </row>
    <row r="88" spans="1:11" x14ac:dyDescent="0.25">
      <c r="A88" s="5">
        <v>85</v>
      </c>
      <c r="B88" s="20" t="s">
        <v>791</v>
      </c>
      <c r="C88" s="6" t="s">
        <v>372</v>
      </c>
      <c r="D88" s="6" t="s">
        <v>30</v>
      </c>
      <c r="E88" s="10">
        <v>6107</v>
      </c>
      <c r="F88" s="35">
        <f>IFERROR(VLOOKUP(E88,Totales!$A$4:$Y$348,5,0)+VLOOKUP(E88,Totales!$A$4:$Y$348,7,0),0)</f>
        <v>15105000</v>
      </c>
      <c r="G88" s="36">
        <f>IFERROR(VLOOKUP(E88,Totales!$A$4:$Y$348,9,0)+VLOOKUP(E88,Totales!$A$4:$Y$348,11,0),0)</f>
        <v>42750000</v>
      </c>
      <c r="H88" s="36">
        <f>IFERROR(VLOOKUP(E88,Totales!$A$4:$Y$348,13,0)+VLOOKUP(E88,Totales!$A$4:$Y$348,15,0),0)</f>
        <v>19570000</v>
      </c>
      <c r="I88" s="36">
        <f>IFERROR(VLOOKUP(E88,Totales!$A$4:$Y$348,17,0)+VLOOKUP(E88,Totales!$A$4:$Y$348,19,0),0)</f>
        <v>0</v>
      </c>
      <c r="J88" s="37">
        <f>IFERROR(VLOOKUP(E88,Totales!$A$4:$Y$348,21,0)+VLOOKUP(E88,Totales!$A$4:$Y$348,23,0),0)</f>
        <v>1900000</v>
      </c>
      <c r="K88" s="13">
        <f t="shared" si="1"/>
        <v>79325000</v>
      </c>
    </row>
    <row r="89" spans="1:11" x14ac:dyDescent="0.25">
      <c r="A89" s="5">
        <v>86</v>
      </c>
      <c r="B89" s="20" t="s">
        <v>791</v>
      </c>
      <c r="C89" s="6" t="s">
        <v>373</v>
      </c>
      <c r="D89" s="6" t="s">
        <v>31</v>
      </c>
      <c r="E89" s="10">
        <v>6108</v>
      </c>
      <c r="F89" s="35">
        <f>IFERROR(VLOOKUP(E89,Totales!$A$4:$Y$348,5,0)+VLOOKUP(E89,Totales!$A$4:$Y$348,7,0),0)</f>
        <v>7695000</v>
      </c>
      <c r="G89" s="36">
        <f>IFERROR(VLOOKUP(E89,Totales!$A$4:$Y$348,9,0)+VLOOKUP(E89,Totales!$A$4:$Y$348,11,0),0)</f>
        <v>38760000</v>
      </c>
      <c r="H89" s="36">
        <f>IFERROR(VLOOKUP(E89,Totales!$A$4:$Y$348,13,0)+VLOOKUP(E89,Totales!$A$4:$Y$348,15,0),0)</f>
        <v>5225000</v>
      </c>
      <c r="I89" s="36">
        <f>IFERROR(VLOOKUP(E89,Totales!$A$4:$Y$348,17,0)+VLOOKUP(E89,Totales!$A$4:$Y$348,19,0),0)</f>
        <v>0</v>
      </c>
      <c r="J89" s="37">
        <f>IFERROR(VLOOKUP(E89,Totales!$A$4:$Y$348,21,0)+VLOOKUP(E89,Totales!$A$4:$Y$348,23,0),0)</f>
        <v>6270000</v>
      </c>
      <c r="K89" s="13">
        <f t="shared" si="1"/>
        <v>57950000</v>
      </c>
    </row>
    <row r="90" spans="1:11" x14ac:dyDescent="0.25">
      <c r="A90" s="5">
        <v>87</v>
      </c>
      <c r="B90" s="20" t="s">
        <v>791</v>
      </c>
      <c r="C90" s="6" t="s">
        <v>374</v>
      </c>
      <c r="D90" s="6" t="s">
        <v>32</v>
      </c>
      <c r="E90" s="10">
        <v>6109</v>
      </c>
      <c r="F90" s="35">
        <f>IFERROR(VLOOKUP(E90,Totales!$A$4:$Y$348,5,0)+VLOOKUP(E90,Totales!$A$4:$Y$348,7,0),0)</f>
        <v>0</v>
      </c>
      <c r="G90" s="36">
        <f>IFERROR(VLOOKUP(E90,Totales!$A$4:$Y$348,9,0)+VLOOKUP(E90,Totales!$A$4:$Y$348,11,0),0)</f>
        <v>90535000</v>
      </c>
      <c r="H90" s="36">
        <f>IFERROR(VLOOKUP(E90,Totales!$A$4:$Y$348,13,0)+VLOOKUP(E90,Totales!$A$4:$Y$348,15,0),0)</f>
        <v>39615000</v>
      </c>
      <c r="I90" s="36">
        <f>IFERROR(VLOOKUP(E90,Totales!$A$4:$Y$348,17,0)+VLOOKUP(E90,Totales!$A$4:$Y$348,19,0),0)</f>
        <v>0</v>
      </c>
      <c r="J90" s="37">
        <f>IFERROR(VLOOKUP(E90,Totales!$A$4:$Y$348,21,0)+VLOOKUP(E90,Totales!$A$4:$Y$348,23,0),0)</f>
        <v>6650000</v>
      </c>
      <c r="K90" s="13">
        <f t="shared" si="1"/>
        <v>136800000</v>
      </c>
    </row>
    <row r="91" spans="1:11" x14ac:dyDescent="0.25">
      <c r="A91" s="5">
        <v>88</v>
      </c>
      <c r="B91" s="20" t="s">
        <v>791</v>
      </c>
      <c r="C91" s="6" t="s">
        <v>375</v>
      </c>
      <c r="D91" s="6" t="s">
        <v>33</v>
      </c>
      <c r="E91" s="10">
        <v>6110</v>
      </c>
      <c r="F91" s="35">
        <f>IFERROR(VLOOKUP(E91,Totales!$A$4:$Y$348,5,0)+VLOOKUP(E91,Totales!$A$4:$Y$348,7,0),0)</f>
        <v>19570000</v>
      </c>
      <c r="G91" s="36">
        <f>IFERROR(VLOOKUP(E91,Totales!$A$4:$Y$348,9,0)+VLOOKUP(E91,Totales!$A$4:$Y$348,11,0),0)</f>
        <v>112955000</v>
      </c>
      <c r="H91" s="36">
        <f>IFERROR(VLOOKUP(E91,Totales!$A$4:$Y$348,13,0)+VLOOKUP(E91,Totales!$A$4:$Y$348,15,0),0)</f>
        <v>43415000</v>
      </c>
      <c r="I91" s="36">
        <f>IFERROR(VLOOKUP(E91,Totales!$A$4:$Y$348,17,0)+VLOOKUP(E91,Totales!$A$4:$Y$348,19,0),0)</f>
        <v>0</v>
      </c>
      <c r="J91" s="37">
        <f>IFERROR(VLOOKUP(E91,Totales!$A$4:$Y$348,21,0)+VLOOKUP(E91,Totales!$A$4:$Y$348,23,0),0)</f>
        <v>4275000</v>
      </c>
      <c r="K91" s="13">
        <f t="shared" si="1"/>
        <v>180215000</v>
      </c>
    </row>
    <row r="92" spans="1:11" x14ac:dyDescent="0.25">
      <c r="A92" s="5">
        <v>89</v>
      </c>
      <c r="B92" s="20" t="s">
        <v>791</v>
      </c>
      <c r="C92" s="6" t="s">
        <v>376</v>
      </c>
      <c r="D92" s="6" t="s">
        <v>34</v>
      </c>
      <c r="E92" s="10">
        <v>6111</v>
      </c>
      <c r="F92" s="35">
        <f>IFERROR(VLOOKUP(E92,Totales!$A$4:$Y$348,5,0)+VLOOKUP(E92,Totales!$A$4:$Y$348,7,0),0)</f>
        <v>10545000</v>
      </c>
      <c r="G92" s="36">
        <f>IFERROR(VLOOKUP(E92,Totales!$A$4:$Y$348,9,0)+VLOOKUP(E92,Totales!$A$4:$Y$348,11,0),0)</f>
        <v>66880000</v>
      </c>
      <c r="H92" s="36">
        <f>IFERROR(VLOOKUP(E92,Totales!$A$4:$Y$348,13,0)+VLOOKUP(E92,Totales!$A$4:$Y$348,15,0),0)</f>
        <v>15105000</v>
      </c>
      <c r="I92" s="36">
        <f>IFERROR(VLOOKUP(E92,Totales!$A$4:$Y$348,17,0)+VLOOKUP(E92,Totales!$A$4:$Y$348,19,0),0)</f>
        <v>0</v>
      </c>
      <c r="J92" s="37">
        <f>IFERROR(VLOOKUP(E92,Totales!$A$4:$Y$348,21,0)+VLOOKUP(E92,Totales!$A$4:$Y$348,23,0),0)</f>
        <v>15770000</v>
      </c>
      <c r="K92" s="13">
        <f t="shared" si="1"/>
        <v>108300000</v>
      </c>
    </row>
    <row r="93" spans="1:11" x14ac:dyDescent="0.25">
      <c r="A93" s="5">
        <v>90</v>
      </c>
      <c r="B93" s="20" t="s">
        <v>791</v>
      </c>
      <c r="C93" s="6" t="s">
        <v>377</v>
      </c>
      <c r="D93" s="6" t="s">
        <v>35</v>
      </c>
      <c r="E93" s="10">
        <v>6112</v>
      </c>
      <c r="F93" s="35">
        <f>IFERROR(VLOOKUP(E93,Totales!$A$4:$Y$348,5,0)+VLOOKUP(E93,Totales!$A$4:$Y$348,7,0),0)</f>
        <v>0</v>
      </c>
      <c r="G93" s="36">
        <f>IFERROR(VLOOKUP(E93,Totales!$A$4:$Y$348,9,0)+VLOOKUP(E93,Totales!$A$4:$Y$348,11,0),0)</f>
        <v>222395000</v>
      </c>
      <c r="H93" s="36">
        <f>IFERROR(VLOOKUP(E93,Totales!$A$4:$Y$348,13,0)+VLOOKUP(E93,Totales!$A$4:$Y$348,15,0),0)</f>
        <v>57570000</v>
      </c>
      <c r="I93" s="36">
        <f>IFERROR(VLOOKUP(E93,Totales!$A$4:$Y$348,17,0)+VLOOKUP(E93,Totales!$A$4:$Y$348,19,0),0)</f>
        <v>0</v>
      </c>
      <c r="J93" s="37">
        <f>IFERROR(VLOOKUP(E93,Totales!$A$4:$Y$348,21,0)+VLOOKUP(E93,Totales!$A$4:$Y$348,23,0),0)</f>
        <v>15105000</v>
      </c>
      <c r="K93" s="13">
        <f t="shared" si="1"/>
        <v>295070000</v>
      </c>
    </row>
    <row r="94" spans="1:11" x14ac:dyDescent="0.25">
      <c r="A94" s="5">
        <v>91</v>
      </c>
      <c r="B94" s="20" t="s">
        <v>791</v>
      </c>
      <c r="C94" s="6" t="s">
        <v>378</v>
      </c>
      <c r="D94" s="6" t="s">
        <v>36</v>
      </c>
      <c r="E94" s="10">
        <v>6113</v>
      </c>
      <c r="F94" s="35">
        <f>IFERROR(VLOOKUP(E94,Totales!$A$4:$Y$348,5,0)+VLOOKUP(E94,Totales!$A$4:$Y$348,7,0),0)</f>
        <v>14725000</v>
      </c>
      <c r="G94" s="36">
        <f>IFERROR(VLOOKUP(E94,Totales!$A$4:$Y$348,9,0)+VLOOKUP(E94,Totales!$A$4:$Y$348,11,0),0)</f>
        <v>39330000</v>
      </c>
      <c r="H94" s="36">
        <f>IFERROR(VLOOKUP(E94,Totales!$A$4:$Y$348,13,0)+VLOOKUP(E94,Totales!$A$4:$Y$348,15,0),0)</f>
        <v>35340000</v>
      </c>
      <c r="I94" s="36">
        <f>IFERROR(VLOOKUP(E94,Totales!$A$4:$Y$348,17,0)+VLOOKUP(E94,Totales!$A$4:$Y$348,19,0),0)</f>
        <v>0</v>
      </c>
      <c r="J94" s="37">
        <f>IFERROR(VLOOKUP(E94,Totales!$A$4:$Y$348,21,0)+VLOOKUP(E94,Totales!$A$4:$Y$348,23,0),0)</f>
        <v>11875000</v>
      </c>
      <c r="K94" s="13">
        <f t="shared" si="1"/>
        <v>101270000</v>
      </c>
    </row>
    <row r="95" spans="1:11" x14ac:dyDescent="0.25">
      <c r="A95" s="5">
        <v>92</v>
      </c>
      <c r="B95" s="20" t="s">
        <v>791</v>
      </c>
      <c r="C95" s="6" t="s">
        <v>379</v>
      </c>
      <c r="D95" s="6" t="s">
        <v>37</v>
      </c>
      <c r="E95" s="10">
        <v>6114</v>
      </c>
      <c r="F95" s="35">
        <f>IFERROR(VLOOKUP(E95,Totales!$A$4:$Y$348,5,0)+VLOOKUP(E95,Totales!$A$4:$Y$348,7,0),0)</f>
        <v>9025000</v>
      </c>
      <c r="G95" s="36">
        <f>IFERROR(VLOOKUP(E95,Totales!$A$4:$Y$348,9,0)+VLOOKUP(E95,Totales!$A$4:$Y$348,11,0),0)</f>
        <v>28500000</v>
      </c>
      <c r="H95" s="36">
        <f>IFERROR(VLOOKUP(E95,Totales!$A$4:$Y$348,13,0)+VLOOKUP(E95,Totales!$A$4:$Y$348,15,0),0)</f>
        <v>17005000</v>
      </c>
      <c r="I95" s="36">
        <f>IFERROR(VLOOKUP(E95,Totales!$A$4:$Y$348,17,0)+VLOOKUP(E95,Totales!$A$4:$Y$348,19,0),0)</f>
        <v>0</v>
      </c>
      <c r="J95" s="37">
        <f>IFERROR(VLOOKUP(E95,Totales!$A$4:$Y$348,21,0)+VLOOKUP(E95,Totales!$A$4:$Y$348,23,0),0)</f>
        <v>0</v>
      </c>
      <c r="K95" s="13">
        <f t="shared" si="1"/>
        <v>54530000</v>
      </c>
    </row>
    <row r="96" spans="1:11" x14ac:dyDescent="0.25">
      <c r="A96" s="5">
        <v>93</v>
      </c>
      <c r="B96" s="20" t="s">
        <v>791</v>
      </c>
      <c r="C96" s="6" t="s">
        <v>380</v>
      </c>
      <c r="D96" s="6" t="s">
        <v>38</v>
      </c>
      <c r="E96" s="10">
        <v>6115</v>
      </c>
      <c r="F96" s="35">
        <f>IFERROR(VLOOKUP(E96,Totales!$A$4:$Y$348,5,0)+VLOOKUP(E96,Totales!$A$4:$Y$348,7,0),0)</f>
        <v>0</v>
      </c>
      <c r="G96" s="36">
        <f>IFERROR(VLOOKUP(E96,Totales!$A$4:$Y$348,9,0)+VLOOKUP(E96,Totales!$A$4:$Y$348,11,0),0)</f>
        <v>43035000</v>
      </c>
      <c r="H96" s="36">
        <f>IFERROR(VLOOKUP(E96,Totales!$A$4:$Y$348,13,0)+VLOOKUP(E96,Totales!$A$4:$Y$348,15,0),0)</f>
        <v>16720000</v>
      </c>
      <c r="I96" s="36">
        <f>IFERROR(VLOOKUP(E96,Totales!$A$4:$Y$348,17,0)+VLOOKUP(E96,Totales!$A$4:$Y$348,19,0),0)</f>
        <v>0</v>
      </c>
      <c r="J96" s="37">
        <f>IFERROR(VLOOKUP(E96,Totales!$A$4:$Y$348,21,0)+VLOOKUP(E96,Totales!$A$4:$Y$348,23,0),0)</f>
        <v>6080000</v>
      </c>
      <c r="K96" s="13">
        <f t="shared" si="1"/>
        <v>65835000</v>
      </c>
    </row>
    <row r="97" spans="1:11" x14ac:dyDescent="0.25">
      <c r="A97" s="5">
        <v>94</v>
      </c>
      <c r="B97" s="20" t="s">
        <v>791</v>
      </c>
      <c r="C97" s="6" t="s">
        <v>381</v>
      </c>
      <c r="D97" s="6" t="s">
        <v>39</v>
      </c>
      <c r="E97" s="10">
        <v>6116</v>
      </c>
      <c r="F97" s="35">
        <f>IFERROR(VLOOKUP(E97,Totales!$A$4:$Y$348,5,0)+VLOOKUP(E97,Totales!$A$4:$Y$348,7,0),0)</f>
        <v>0</v>
      </c>
      <c r="G97" s="36">
        <f>IFERROR(VLOOKUP(E97,Totales!$A$4:$Y$348,9,0)+VLOOKUP(E97,Totales!$A$4:$Y$348,11,0),0)</f>
        <v>21470000</v>
      </c>
      <c r="H97" s="36">
        <f>IFERROR(VLOOKUP(E97,Totales!$A$4:$Y$348,13,0)+VLOOKUP(E97,Totales!$A$4:$Y$348,15,0),0)</f>
        <v>0</v>
      </c>
      <c r="I97" s="36">
        <f>IFERROR(VLOOKUP(E97,Totales!$A$4:$Y$348,17,0)+VLOOKUP(E97,Totales!$A$4:$Y$348,19,0),0)</f>
        <v>0</v>
      </c>
      <c r="J97" s="37">
        <f>IFERROR(VLOOKUP(E97,Totales!$A$4:$Y$348,21,0)+VLOOKUP(E97,Totales!$A$4:$Y$348,23,0),0)</f>
        <v>2850000</v>
      </c>
      <c r="K97" s="13">
        <f t="shared" si="1"/>
        <v>24320000</v>
      </c>
    </row>
    <row r="98" spans="1:11" x14ac:dyDescent="0.25">
      <c r="A98" s="5">
        <v>95</v>
      </c>
      <c r="B98" s="20" t="s">
        <v>791</v>
      </c>
      <c r="C98" s="6" t="s">
        <v>382</v>
      </c>
      <c r="D98" s="6" t="s">
        <v>40</v>
      </c>
      <c r="E98" s="10">
        <v>6117</v>
      </c>
      <c r="F98" s="35">
        <f>IFERROR(VLOOKUP(E98,Totales!$A$4:$Y$348,5,0)+VLOOKUP(E98,Totales!$A$4:$Y$348,7,0),0)</f>
        <v>0</v>
      </c>
      <c r="G98" s="36">
        <f>IFERROR(VLOOKUP(E98,Totales!$A$4:$Y$348,9,0)+VLOOKUP(E98,Totales!$A$4:$Y$348,11,0),0)</f>
        <v>41990000</v>
      </c>
      <c r="H98" s="36">
        <f>IFERROR(VLOOKUP(E98,Totales!$A$4:$Y$348,13,0)+VLOOKUP(E98,Totales!$A$4:$Y$348,15,0),0)</f>
        <v>21660000</v>
      </c>
      <c r="I98" s="36">
        <f>IFERROR(VLOOKUP(E98,Totales!$A$4:$Y$348,17,0)+VLOOKUP(E98,Totales!$A$4:$Y$348,19,0),0)</f>
        <v>0</v>
      </c>
      <c r="J98" s="37">
        <f>IFERROR(VLOOKUP(E98,Totales!$A$4:$Y$348,21,0)+VLOOKUP(E98,Totales!$A$4:$Y$348,23,0),0)</f>
        <v>0</v>
      </c>
      <c r="K98" s="13">
        <f t="shared" si="1"/>
        <v>63650000</v>
      </c>
    </row>
    <row r="99" spans="1:11" x14ac:dyDescent="0.25">
      <c r="A99" s="5">
        <v>96</v>
      </c>
      <c r="B99" s="20" t="s">
        <v>791</v>
      </c>
      <c r="C99" s="6" t="s">
        <v>383</v>
      </c>
      <c r="D99" s="6" t="s">
        <v>41</v>
      </c>
      <c r="E99" s="10">
        <v>6201</v>
      </c>
      <c r="F99" s="35">
        <f>IFERROR(VLOOKUP(E99,Totales!$A$4:$Y$348,5,0)+VLOOKUP(E99,Totales!$A$4:$Y$348,7,0),0)</f>
        <v>16625000</v>
      </c>
      <c r="G99" s="36">
        <f>IFERROR(VLOOKUP(E99,Totales!$A$4:$Y$348,9,0)+VLOOKUP(E99,Totales!$A$4:$Y$348,11,0),0)</f>
        <v>0</v>
      </c>
      <c r="H99" s="36">
        <f>IFERROR(VLOOKUP(E99,Totales!$A$4:$Y$348,13,0)+VLOOKUP(E99,Totales!$A$4:$Y$348,15,0),0)</f>
        <v>50825000</v>
      </c>
      <c r="I99" s="36">
        <f>IFERROR(VLOOKUP(E99,Totales!$A$4:$Y$348,17,0)+VLOOKUP(E99,Totales!$A$4:$Y$348,19,0),0)</f>
        <v>0</v>
      </c>
      <c r="J99" s="37">
        <f>IFERROR(VLOOKUP(E99,Totales!$A$4:$Y$348,21,0)+VLOOKUP(E99,Totales!$A$4:$Y$348,23,0),0)</f>
        <v>0</v>
      </c>
      <c r="K99" s="13">
        <f t="shared" si="1"/>
        <v>67450000</v>
      </c>
    </row>
    <row r="100" spans="1:11" x14ac:dyDescent="0.25">
      <c r="A100" s="5">
        <v>97</v>
      </c>
      <c r="B100" s="20" t="s">
        <v>791</v>
      </c>
      <c r="C100" s="6" t="s">
        <v>384</v>
      </c>
      <c r="D100" s="6" t="s">
        <v>42</v>
      </c>
      <c r="E100" s="10">
        <v>6202</v>
      </c>
      <c r="F100" s="35">
        <f>IFERROR(VLOOKUP(E100,Totales!$A$4:$Y$348,5,0)+VLOOKUP(E100,Totales!$A$4:$Y$348,7,0),0)</f>
        <v>0</v>
      </c>
      <c r="G100" s="36">
        <f>IFERROR(VLOOKUP(E100,Totales!$A$4:$Y$348,9,0)+VLOOKUP(E100,Totales!$A$4:$Y$348,11,0),0)</f>
        <v>0</v>
      </c>
      <c r="H100" s="36">
        <f>IFERROR(VLOOKUP(E100,Totales!$A$4:$Y$348,13,0)+VLOOKUP(E100,Totales!$A$4:$Y$348,15,0),0)</f>
        <v>16625000</v>
      </c>
      <c r="I100" s="36">
        <f>IFERROR(VLOOKUP(E100,Totales!$A$4:$Y$348,17,0)+VLOOKUP(E100,Totales!$A$4:$Y$348,19,0),0)</f>
        <v>0</v>
      </c>
      <c r="J100" s="37">
        <f>IFERROR(VLOOKUP(E100,Totales!$A$4:$Y$348,21,0)+VLOOKUP(E100,Totales!$A$4:$Y$348,23,0),0)</f>
        <v>0</v>
      </c>
      <c r="K100" s="13">
        <f t="shared" si="1"/>
        <v>16625000</v>
      </c>
    </row>
    <row r="101" spans="1:11" x14ac:dyDescent="0.25">
      <c r="A101" s="5">
        <v>98</v>
      </c>
      <c r="B101" s="20" t="s">
        <v>791</v>
      </c>
      <c r="C101" s="6" t="s">
        <v>385</v>
      </c>
      <c r="D101" s="6" t="s">
        <v>43</v>
      </c>
      <c r="E101" s="10">
        <v>6203</v>
      </c>
      <c r="F101" s="35">
        <f>IFERROR(VLOOKUP(E101,Totales!$A$4:$Y$348,5,0)+VLOOKUP(E101,Totales!$A$4:$Y$348,7,0),0)</f>
        <v>11400000</v>
      </c>
      <c r="G101" s="36">
        <f>IFERROR(VLOOKUP(E101,Totales!$A$4:$Y$348,9,0)+VLOOKUP(E101,Totales!$A$4:$Y$348,11,0),0)</f>
        <v>0</v>
      </c>
      <c r="H101" s="36">
        <f>IFERROR(VLOOKUP(E101,Totales!$A$4:$Y$348,13,0)+VLOOKUP(E101,Totales!$A$4:$Y$348,15,0),0)</f>
        <v>10545000</v>
      </c>
      <c r="I101" s="36">
        <f>IFERROR(VLOOKUP(E101,Totales!$A$4:$Y$348,17,0)+VLOOKUP(E101,Totales!$A$4:$Y$348,19,0),0)</f>
        <v>0</v>
      </c>
      <c r="J101" s="37">
        <f>IFERROR(VLOOKUP(E101,Totales!$A$4:$Y$348,21,0)+VLOOKUP(E101,Totales!$A$4:$Y$348,23,0),0)</f>
        <v>0</v>
      </c>
      <c r="K101" s="13">
        <f t="shared" si="1"/>
        <v>21945000</v>
      </c>
    </row>
    <row r="102" spans="1:11" x14ac:dyDescent="0.25">
      <c r="A102" s="5">
        <v>99</v>
      </c>
      <c r="B102" s="20" t="s">
        <v>791</v>
      </c>
      <c r="C102" s="6" t="s">
        <v>386</v>
      </c>
      <c r="D102" s="6" t="s">
        <v>44</v>
      </c>
      <c r="E102" s="10">
        <v>6204</v>
      </c>
      <c r="F102" s="35">
        <f>IFERROR(VLOOKUP(E102,Totales!$A$4:$Y$348,5,0)+VLOOKUP(E102,Totales!$A$4:$Y$348,7,0),0)</f>
        <v>8170000</v>
      </c>
      <c r="G102" s="36">
        <f>IFERROR(VLOOKUP(E102,Totales!$A$4:$Y$348,9,0)+VLOOKUP(E102,Totales!$A$4:$Y$348,11,0),0)</f>
        <v>0</v>
      </c>
      <c r="H102" s="36">
        <f>IFERROR(VLOOKUP(E102,Totales!$A$4:$Y$348,13,0)+VLOOKUP(E102,Totales!$A$4:$Y$348,15,0),0)</f>
        <v>12445000</v>
      </c>
      <c r="I102" s="36">
        <f>IFERROR(VLOOKUP(E102,Totales!$A$4:$Y$348,17,0)+VLOOKUP(E102,Totales!$A$4:$Y$348,19,0),0)</f>
        <v>0</v>
      </c>
      <c r="J102" s="37">
        <f>IFERROR(VLOOKUP(E102,Totales!$A$4:$Y$348,21,0)+VLOOKUP(E102,Totales!$A$4:$Y$348,23,0),0)</f>
        <v>0</v>
      </c>
      <c r="K102" s="13">
        <f t="shared" si="1"/>
        <v>20615000</v>
      </c>
    </row>
    <row r="103" spans="1:11" x14ac:dyDescent="0.25">
      <c r="A103" s="5">
        <v>100</v>
      </c>
      <c r="B103" s="20" t="s">
        <v>791</v>
      </c>
      <c r="C103" s="6" t="s">
        <v>387</v>
      </c>
      <c r="D103" s="6" t="s">
        <v>45</v>
      </c>
      <c r="E103" s="10">
        <v>6205</v>
      </c>
      <c r="F103" s="35">
        <f>IFERROR(VLOOKUP(E103,Totales!$A$4:$Y$348,5,0)+VLOOKUP(E103,Totales!$A$4:$Y$348,7,0),0)</f>
        <v>17195000</v>
      </c>
      <c r="G103" s="36">
        <f>IFERROR(VLOOKUP(E103,Totales!$A$4:$Y$348,9,0)+VLOOKUP(E103,Totales!$A$4:$Y$348,11,0),0)</f>
        <v>118940000</v>
      </c>
      <c r="H103" s="36">
        <f>IFERROR(VLOOKUP(E103,Totales!$A$4:$Y$348,13,0)+VLOOKUP(E103,Totales!$A$4:$Y$348,15,0),0)</f>
        <v>62605000</v>
      </c>
      <c r="I103" s="36">
        <f>IFERROR(VLOOKUP(E103,Totales!$A$4:$Y$348,17,0)+VLOOKUP(E103,Totales!$A$4:$Y$348,19,0),0)</f>
        <v>0</v>
      </c>
      <c r="J103" s="37">
        <f>IFERROR(VLOOKUP(E103,Totales!$A$4:$Y$348,21,0)+VLOOKUP(E103,Totales!$A$4:$Y$348,23,0),0)</f>
        <v>13490000</v>
      </c>
      <c r="K103" s="13">
        <f t="shared" si="1"/>
        <v>212230000</v>
      </c>
    </row>
    <row r="104" spans="1:11" x14ac:dyDescent="0.25">
      <c r="A104" s="5">
        <v>101</v>
      </c>
      <c r="B104" s="20" t="s">
        <v>791</v>
      </c>
      <c r="C104" s="6" t="s">
        <v>388</v>
      </c>
      <c r="D104" s="6" t="s">
        <v>46</v>
      </c>
      <c r="E104" s="10">
        <v>6206</v>
      </c>
      <c r="F104" s="35">
        <f>IFERROR(VLOOKUP(E104,Totales!$A$4:$Y$348,5,0)+VLOOKUP(E104,Totales!$A$4:$Y$348,7,0),0)</f>
        <v>0</v>
      </c>
      <c r="G104" s="36">
        <f>IFERROR(VLOOKUP(E104,Totales!$A$4:$Y$348,9,0)+VLOOKUP(E104,Totales!$A$4:$Y$348,11,0),0)</f>
        <v>34105000</v>
      </c>
      <c r="H104" s="36">
        <f>IFERROR(VLOOKUP(E104,Totales!$A$4:$Y$348,13,0)+VLOOKUP(E104,Totales!$A$4:$Y$348,15,0),0)</f>
        <v>4940000</v>
      </c>
      <c r="I104" s="36">
        <f>IFERROR(VLOOKUP(E104,Totales!$A$4:$Y$348,17,0)+VLOOKUP(E104,Totales!$A$4:$Y$348,19,0),0)</f>
        <v>0</v>
      </c>
      <c r="J104" s="37">
        <f>IFERROR(VLOOKUP(E104,Totales!$A$4:$Y$348,21,0)+VLOOKUP(E104,Totales!$A$4:$Y$348,23,0),0)</f>
        <v>0</v>
      </c>
      <c r="K104" s="13">
        <f t="shared" si="1"/>
        <v>39045000</v>
      </c>
    </row>
    <row r="105" spans="1:11" x14ac:dyDescent="0.25">
      <c r="A105" s="5">
        <v>102</v>
      </c>
      <c r="B105" s="20" t="s">
        <v>791</v>
      </c>
      <c r="C105" s="6" t="s">
        <v>389</v>
      </c>
      <c r="D105" s="6" t="s">
        <v>47</v>
      </c>
      <c r="E105" s="10">
        <v>6207</v>
      </c>
      <c r="F105" s="35">
        <f>IFERROR(VLOOKUP(E105,Totales!$A$4:$Y$348,5,0)+VLOOKUP(E105,Totales!$A$4:$Y$348,7,0),0)</f>
        <v>12065000</v>
      </c>
      <c r="G105" s="36">
        <f>IFERROR(VLOOKUP(E105,Totales!$A$4:$Y$348,9,0)+VLOOKUP(E105,Totales!$A$4:$Y$348,11,0),0)</f>
        <v>33915000</v>
      </c>
      <c r="H105" s="36">
        <f>IFERROR(VLOOKUP(E105,Totales!$A$4:$Y$348,13,0)+VLOOKUP(E105,Totales!$A$4:$Y$348,15,0),0)</f>
        <v>14820000</v>
      </c>
      <c r="I105" s="36">
        <f>IFERROR(VLOOKUP(E105,Totales!$A$4:$Y$348,17,0)+VLOOKUP(E105,Totales!$A$4:$Y$348,19,0),0)</f>
        <v>0</v>
      </c>
      <c r="J105" s="37">
        <f>IFERROR(VLOOKUP(E105,Totales!$A$4:$Y$348,21,0)+VLOOKUP(E105,Totales!$A$4:$Y$348,23,0),0)</f>
        <v>2375000</v>
      </c>
      <c r="K105" s="13">
        <f t="shared" si="1"/>
        <v>63175000</v>
      </c>
    </row>
    <row r="106" spans="1:11" x14ac:dyDescent="0.25">
      <c r="A106" s="5">
        <v>103</v>
      </c>
      <c r="B106" s="20" t="s">
        <v>791</v>
      </c>
      <c r="C106" s="6" t="s">
        <v>390</v>
      </c>
      <c r="D106" s="6" t="s">
        <v>48</v>
      </c>
      <c r="E106" s="10">
        <v>6208</v>
      </c>
      <c r="F106" s="35">
        <f>IFERROR(VLOOKUP(E106,Totales!$A$4:$Y$348,5,0)+VLOOKUP(E106,Totales!$A$4:$Y$348,7,0),0)</f>
        <v>8930000</v>
      </c>
      <c r="G106" s="36">
        <f>IFERROR(VLOOKUP(E106,Totales!$A$4:$Y$348,9,0)+VLOOKUP(E106,Totales!$A$4:$Y$348,11,0),0)</f>
        <v>45600000</v>
      </c>
      <c r="H106" s="36">
        <f>IFERROR(VLOOKUP(E106,Totales!$A$4:$Y$348,13,0)+VLOOKUP(E106,Totales!$A$4:$Y$348,15,0),0)</f>
        <v>20615000</v>
      </c>
      <c r="I106" s="36">
        <f>IFERROR(VLOOKUP(E106,Totales!$A$4:$Y$348,17,0)+VLOOKUP(E106,Totales!$A$4:$Y$348,19,0),0)</f>
        <v>0</v>
      </c>
      <c r="J106" s="37">
        <f>IFERROR(VLOOKUP(E106,Totales!$A$4:$Y$348,21,0)+VLOOKUP(E106,Totales!$A$4:$Y$348,23,0),0)</f>
        <v>6365000</v>
      </c>
      <c r="K106" s="13">
        <f t="shared" si="1"/>
        <v>81510000</v>
      </c>
    </row>
    <row r="107" spans="1:11" x14ac:dyDescent="0.25">
      <c r="A107" s="5">
        <v>104</v>
      </c>
      <c r="B107" s="20" t="s">
        <v>791</v>
      </c>
      <c r="C107" s="6" t="s">
        <v>391</v>
      </c>
      <c r="D107" s="6" t="s">
        <v>392</v>
      </c>
      <c r="E107" s="10">
        <v>6209</v>
      </c>
      <c r="F107" s="35">
        <f>IFERROR(VLOOKUP(E107,Totales!$A$4:$Y$348,5,0)+VLOOKUP(E107,Totales!$A$4:$Y$348,7,0),0)</f>
        <v>10545000</v>
      </c>
      <c r="G107" s="36">
        <f>IFERROR(VLOOKUP(E107,Totales!$A$4:$Y$348,9,0)+VLOOKUP(E107,Totales!$A$4:$Y$348,11,0),0)</f>
        <v>68780000</v>
      </c>
      <c r="H107" s="36">
        <f>IFERROR(VLOOKUP(E107,Totales!$A$4:$Y$348,13,0)+VLOOKUP(E107,Totales!$A$4:$Y$348,15,0),0)</f>
        <v>17195000</v>
      </c>
      <c r="I107" s="36">
        <f>IFERROR(VLOOKUP(E107,Totales!$A$4:$Y$348,17,0)+VLOOKUP(E107,Totales!$A$4:$Y$348,19,0),0)</f>
        <v>0</v>
      </c>
      <c r="J107" s="37">
        <f>IFERROR(VLOOKUP(E107,Totales!$A$4:$Y$348,21,0)+VLOOKUP(E107,Totales!$A$4:$Y$348,23,0),0)</f>
        <v>0</v>
      </c>
      <c r="K107" s="13">
        <f t="shared" si="1"/>
        <v>96520000</v>
      </c>
    </row>
    <row r="108" spans="1:11" x14ac:dyDescent="0.25">
      <c r="A108" s="5">
        <v>105</v>
      </c>
      <c r="B108" s="20" t="s">
        <v>791</v>
      </c>
      <c r="C108" s="6" t="s">
        <v>393</v>
      </c>
      <c r="D108" s="6" t="s">
        <v>49</v>
      </c>
      <c r="E108" s="10">
        <v>6214</v>
      </c>
      <c r="F108" s="35">
        <f>IFERROR(VLOOKUP(E108,Totales!$A$4:$Y$348,5,0)+VLOOKUP(E108,Totales!$A$4:$Y$348,7,0),0)</f>
        <v>4750000</v>
      </c>
      <c r="G108" s="36">
        <f>IFERROR(VLOOKUP(E108,Totales!$A$4:$Y$348,9,0)+VLOOKUP(E108,Totales!$A$4:$Y$348,11,0),0)</f>
        <v>16530000</v>
      </c>
      <c r="H108" s="36">
        <f>IFERROR(VLOOKUP(E108,Totales!$A$4:$Y$348,13,0)+VLOOKUP(E108,Totales!$A$4:$Y$348,15,0),0)</f>
        <v>8740000</v>
      </c>
      <c r="I108" s="36">
        <f>IFERROR(VLOOKUP(E108,Totales!$A$4:$Y$348,17,0)+VLOOKUP(E108,Totales!$A$4:$Y$348,19,0),0)</f>
        <v>0</v>
      </c>
      <c r="J108" s="37">
        <f>IFERROR(VLOOKUP(E108,Totales!$A$4:$Y$348,21,0)+VLOOKUP(E108,Totales!$A$4:$Y$348,23,0),0)</f>
        <v>0</v>
      </c>
      <c r="K108" s="13">
        <f t="shared" si="1"/>
        <v>30020000</v>
      </c>
    </row>
    <row r="109" spans="1:11" x14ac:dyDescent="0.25">
      <c r="A109" s="5">
        <v>106</v>
      </c>
      <c r="B109" s="20" t="s">
        <v>791</v>
      </c>
      <c r="C109" s="6" t="s">
        <v>394</v>
      </c>
      <c r="D109" s="6" t="s">
        <v>50</v>
      </c>
      <c r="E109" s="10">
        <v>6301</v>
      </c>
      <c r="F109" s="35">
        <f>IFERROR(VLOOKUP(E109,Totales!$A$4:$Y$348,5,0)+VLOOKUP(E109,Totales!$A$4:$Y$348,7,0),0)</f>
        <v>20900000</v>
      </c>
      <c r="G109" s="36">
        <f>IFERROR(VLOOKUP(E109,Totales!$A$4:$Y$348,9,0)+VLOOKUP(E109,Totales!$A$4:$Y$348,11,0),0)</f>
        <v>67450000</v>
      </c>
      <c r="H109" s="36">
        <f>IFERROR(VLOOKUP(E109,Totales!$A$4:$Y$348,13,0)+VLOOKUP(E109,Totales!$A$4:$Y$348,15,0),0)</f>
        <v>5605000</v>
      </c>
      <c r="I109" s="36">
        <f>IFERROR(VLOOKUP(E109,Totales!$A$4:$Y$348,17,0)+VLOOKUP(E109,Totales!$A$4:$Y$348,19,0),0)</f>
        <v>0</v>
      </c>
      <c r="J109" s="37">
        <f>IFERROR(VLOOKUP(E109,Totales!$A$4:$Y$348,21,0)+VLOOKUP(E109,Totales!$A$4:$Y$348,23,0),0)</f>
        <v>3420000</v>
      </c>
      <c r="K109" s="13">
        <f t="shared" si="1"/>
        <v>97375000</v>
      </c>
    </row>
    <row r="110" spans="1:11" x14ac:dyDescent="0.25">
      <c r="A110" s="5">
        <v>107</v>
      </c>
      <c r="B110" s="20" t="s">
        <v>791</v>
      </c>
      <c r="C110" s="6" t="s">
        <v>395</v>
      </c>
      <c r="D110" s="6" t="s">
        <v>51</v>
      </c>
      <c r="E110" s="10">
        <v>6302</v>
      </c>
      <c r="F110" s="35">
        <f>IFERROR(VLOOKUP(E110,Totales!$A$4:$Y$348,5,0)+VLOOKUP(E110,Totales!$A$4:$Y$348,7,0),0)</f>
        <v>0</v>
      </c>
      <c r="G110" s="36">
        <f>IFERROR(VLOOKUP(E110,Totales!$A$4:$Y$348,9,0)+VLOOKUP(E110,Totales!$A$4:$Y$348,11,0),0)</f>
        <v>39235000</v>
      </c>
      <c r="H110" s="36">
        <f>IFERROR(VLOOKUP(E110,Totales!$A$4:$Y$348,13,0)+VLOOKUP(E110,Totales!$A$4:$Y$348,15,0),0)</f>
        <v>16815000</v>
      </c>
      <c r="I110" s="36">
        <f>IFERROR(VLOOKUP(E110,Totales!$A$4:$Y$348,17,0)+VLOOKUP(E110,Totales!$A$4:$Y$348,19,0),0)</f>
        <v>0</v>
      </c>
      <c r="J110" s="37">
        <f>IFERROR(VLOOKUP(E110,Totales!$A$4:$Y$348,21,0)+VLOOKUP(E110,Totales!$A$4:$Y$348,23,0),0)</f>
        <v>1805000</v>
      </c>
      <c r="K110" s="13">
        <f t="shared" si="1"/>
        <v>57855000</v>
      </c>
    </row>
    <row r="111" spans="1:11" x14ac:dyDescent="0.25">
      <c r="A111" s="5">
        <v>108</v>
      </c>
      <c r="B111" s="20" t="s">
        <v>791</v>
      </c>
      <c r="C111" s="6" t="s">
        <v>396</v>
      </c>
      <c r="D111" s="6" t="s">
        <v>52</v>
      </c>
      <c r="E111" s="10">
        <v>6303</v>
      </c>
      <c r="F111" s="35">
        <f>IFERROR(VLOOKUP(E111,Totales!$A$4:$Y$348,5,0)+VLOOKUP(E111,Totales!$A$4:$Y$348,7,0),0)</f>
        <v>7885000</v>
      </c>
      <c r="G111" s="36">
        <f>IFERROR(VLOOKUP(E111,Totales!$A$4:$Y$348,9,0)+VLOOKUP(E111,Totales!$A$4:$Y$348,11,0),0)</f>
        <v>27930000</v>
      </c>
      <c r="H111" s="36">
        <f>IFERROR(VLOOKUP(E111,Totales!$A$4:$Y$348,13,0)+VLOOKUP(E111,Totales!$A$4:$Y$348,15,0),0)</f>
        <v>8835000</v>
      </c>
      <c r="I111" s="36">
        <f>IFERROR(VLOOKUP(E111,Totales!$A$4:$Y$348,17,0)+VLOOKUP(E111,Totales!$A$4:$Y$348,19,0),0)</f>
        <v>0</v>
      </c>
      <c r="J111" s="37">
        <f>IFERROR(VLOOKUP(E111,Totales!$A$4:$Y$348,21,0)+VLOOKUP(E111,Totales!$A$4:$Y$348,23,0),0)</f>
        <v>0</v>
      </c>
      <c r="K111" s="13">
        <f t="shared" si="1"/>
        <v>44650000</v>
      </c>
    </row>
    <row r="112" spans="1:11" x14ac:dyDescent="0.25">
      <c r="A112" s="5">
        <v>109</v>
      </c>
      <c r="B112" s="20" t="s">
        <v>791</v>
      </c>
      <c r="C112" s="6" t="s">
        <v>397</v>
      </c>
      <c r="D112" s="6" t="s">
        <v>53</v>
      </c>
      <c r="E112" s="10">
        <v>6304</v>
      </c>
      <c r="F112" s="35">
        <f>IFERROR(VLOOKUP(E112,Totales!$A$4:$Y$348,5,0)+VLOOKUP(E112,Totales!$A$4:$Y$348,7,0),0)</f>
        <v>8455000</v>
      </c>
      <c r="G112" s="36">
        <f>IFERROR(VLOOKUP(E112,Totales!$A$4:$Y$348,9,0)+VLOOKUP(E112,Totales!$A$4:$Y$348,11,0),0)</f>
        <v>14345000</v>
      </c>
      <c r="H112" s="36">
        <f>IFERROR(VLOOKUP(E112,Totales!$A$4:$Y$348,13,0)+VLOOKUP(E112,Totales!$A$4:$Y$348,15,0),0)</f>
        <v>8075000</v>
      </c>
      <c r="I112" s="36">
        <f>IFERROR(VLOOKUP(E112,Totales!$A$4:$Y$348,17,0)+VLOOKUP(E112,Totales!$A$4:$Y$348,19,0),0)</f>
        <v>0</v>
      </c>
      <c r="J112" s="37">
        <f>IFERROR(VLOOKUP(E112,Totales!$A$4:$Y$348,21,0)+VLOOKUP(E112,Totales!$A$4:$Y$348,23,0),0)</f>
        <v>1235000</v>
      </c>
      <c r="K112" s="13">
        <f t="shared" si="1"/>
        <v>32110000</v>
      </c>
    </row>
    <row r="113" spans="1:11" x14ac:dyDescent="0.25">
      <c r="A113" s="5">
        <v>110</v>
      </c>
      <c r="B113" s="20" t="s">
        <v>791</v>
      </c>
      <c r="C113" s="6" t="s">
        <v>398</v>
      </c>
      <c r="D113" s="6" t="s">
        <v>399</v>
      </c>
      <c r="E113" s="10">
        <v>6305</v>
      </c>
      <c r="F113" s="35">
        <f>IFERROR(VLOOKUP(E113,Totales!$A$4:$Y$348,5,0)+VLOOKUP(E113,Totales!$A$4:$Y$348,7,0),0)</f>
        <v>10735000</v>
      </c>
      <c r="G113" s="36">
        <f>IFERROR(VLOOKUP(E113,Totales!$A$4:$Y$348,9,0)+VLOOKUP(E113,Totales!$A$4:$Y$348,11,0),0)</f>
        <v>42275000</v>
      </c>
      <c r="H113" s="36">
        <f>IFERROR(VLOOKUP(E113,Totales!$A$4:$Y$348,13,0)+VLOOKUP(E113,Totales!$A$4:$Y$348,15,0),0)</f>
        <v>7980000</v>
      </c>
      <c r="I113" s="36">
        <f>IFERROR(VLOOKUP(E113,Totales!$A$4:$Y$348,17,0)+VLOOKUP(E113,Totales!$A$4:$Y$348,19,0),0)</f>
        <v>0</v>
      </c>
      <c r="J113" s="37">
        <f>IFERROR(VLOOKUP(E113,Totales!$A$4:$Y$348,21,0)+VLOOKUP(E113,Totales!$A$4:$Y$348,23,0),0)</f>
        <v>0</v>
      </c>
      <c r="K113" s="13">
        <f t="shared" si="1"/>
        <v>60990000</v>
      </c>
    </row>
    <row r="114" spans="1:11" x14ac:dyDescent="0.25">
      <c r="A114" s="5">
        <v>111</v>
      </c>
      <c r="B114" s="20" t="s">
        <v>791</v>
      </c>
      <c r="C114" s="6" t="s">
        <v>400</v>
      </c>
      <c r="D114" s="6" t="s">
        <v>54</v>
      </c>
      <c r="E114" s="10">
        <v>6306</v>
      </c>
      <c r="F114" s="35">
        <f>IFERROR(VLOOKUP(E114,Totales!$A$4:$Y$348,5,0)+VLOOKUP(E114,Totales!$A$4:$Y$348,7,0),0)</f>
        <v>8930000</v>
      </c>
      <c r="G114" s="36">
        <f>IFERROR(VLOOKUP(E114,Totales!$A$4:$Y$348,9,0)+VLOOKUP(E114,Totales!$A$4:$Y$348,11,0),0)</f>
        <v>27075000</v>
      </c>
      <c r="H114" s="36">
        <f>IFERROR(VLOOKUP(E114,Totales!$A$4:$Y$348,13,0)+VLOOKUP(E114,Totales!$A$4:$Y$348,15,0),0)</f>
        <v>12825000</v>
      </c>
      <c r="I114" s="36">
        <f>IFERROR(VLOOKUP(E114,Totales!$A$4:$Y$348,17,0)+VLOOKUP(E114,Totales!$A$4:$Y$348,19,0),0)</f>
        <v>0</v>
      </c>
      <c r="J114" s="37">
        <f>IFERROR(VLOOKUP(E114,Totales!$A$4:$Y$348,21,0)+VLOOKUP(E114,Totales!$A$4:$Y$348,23,0),0)</f>
        <v>0</v>
      </c>
      <c r="K114" s="13">
        <f t="shared" si="1"/>
        <v>48830000</v>
      </c>
    </row>
    <row r="115" spans="1:11" x14ac:dyDescent="0.25">
      <c r="A115" s="5">
        <v>112</v>
      </c>
      <c r="B115" s="20" t="s">
        <v>792</v>
      </c>
      <c r="C115" s="6" t="s">
        <v>401</v>
      </c>
      <c r="D115" s="6" t="s">
        <v>402</v>
      </c>
      <c r="E115" s="10">
        <v>7101</v>
      </c>
      <c r="F115" s="35">
        <f>IFERROR(VLOOKUP(E115,Totales!$A$4:$Y$348,5,0)+VLOOKUP(E115,Totales!$A$4:$Y$348,7,0),0)</f>
        <v>91390000</v>
      </c>
      <c r="G115" s="36">
        <f>IFERROR(VLOOKUP(E115,Totales!$A$4:$Y$348,9,0)+VLOOKUP(E115,Totales!$A$4:$Y$348,11,0),0)</f>
        <v>327180000</v>
      </c>
      <c r="H115" s="36">
        <f>IFERROR(VLOOKUP(E115,Totales!$A$4:$Y$348,13,0)+VLOOKUP(E115,Totales!$A$4:$Y$348,15,0),0)</f>
        <v>153140000</v>
      </c>
      <c r="I115" s="36">
        <f>IFERROR(VLOOKUP(E115,Totales!$A$4:$Y$348,17,0)+VLOOKUP(E115,Totales!$A$4:$Y$348,19,0),0)</f>
        <v>4655000</v>
      </c>
      <c r="J115" s="37">
        <f>IFERROR(VLOOKUP(E115,Totales!$A$4:$Y$348,21,0)+VLOOKUP(E115,Totales!$A$4:$Y$348,23,0),0)</f>
        <v>0</v>
      </c>
      <c r="K115" s="13">
        <f t="shared" si="1"/>
        <v>576365000</v>
      </c>
    </row>
    <row r="116" spans="1:11" x14ac:dyDescent="0.25">
      <c r="A116" s="5">
        <v>113</v>
      </c>
      <c r="B116" s="20" t="s">
        <v>792</v>
      </c>
      <c r="C116" s="6" t="s">
        <v>403</v>
      </c>
      <c r="D116" s="6" t="s">
        <v>55</v>
      </c>
      <c r="E116" s="10">
        <v>7102</v>
      </c>
      <c r="F116" s="35">
        <f>IFERROR(VLOOKUP(E116,Totales!$A$4:$Y$348,5,0)+VLOOKUP(E116,Totales!$A$4:$Y$348,7,0),0)</f>
        <v>14915000</v>
      </c>
      <c r="G116" s="36">
        <f>IFERROR(VLOOKUP(E116,Totales!$A$4:$Y$348,9,0)+VLOOKUP(E116,Totales!$A$4:$Y$348,11,0),0)</f>
        <v>98230000</v>
      </c>
      <c r="H116" s="36">
        <f>IFERROR(VLOOKUP(E116,Totales!$A$4:$Y$348,13,0)+VLOOKUP(E116,Totales!$A$4:$Y$348,15,0),0)</f>
        <v>16340000</v>
      </c>
      <c r="I116" s="36">
        <f>IFERROR(VLOOKUP(E116,Totales!$A$4:$Y$348,17,0)+VLOOKUP(E116,Totales!$A$4:$Y$348,19,0),0)</f>
        <v>0</v>
      </c>
      <c r="J116" s="37">
        <f>IFERROR(VLOOKUP(E116,Totales!$A$4:$Y$348,21,0)+VLOOKUP(E116,Totales!$A$4:$Y$348,23,0),0)</f>
        <v>13680000</v>
      </c>
      <c r="K116" s="13">
        <f t="shared" si="1"/>
        <v>143165000</v>
      </c>
    </row>
    <row r="117" spans="1:11" x14ac:dyDescent="0.25">
      <c r="A117" s="5">
        <v>114</v>
      </c>
      <c r="B117" s="20" t="s">
        <v>792</v>
      </c>
      <c r="C117" s="6" t="s">
        <v>404</v>
      </c>
      <c r="D117" s="6" t="s">
        <v>56</v>
      </c>
      <c r="E117" s="10">
        <v>7103</v>
      </c>
      <c r="F117" s="35">
        <f>IFERROR(VLOOKUP(E117,Totales!$A$4:$Y$348,5,0)+VLOOKUP(E117,Totales!$A$4:$Y$348,7,0),0)</f>
        <v>12160000</v>
      </c>
      <c r="G117" s="36">
        <f>IFERROR(VLOOKUP(E117,Totales!$A$4:$Y$348,9,0)+VLOOKUP(E117,Totales!$A$4:$Y$348,11,0),0)</f>
        <v>62605000</v>
      </c>
      <c r="H117" s="36">
        <f>IFERROR(VLOOKUP(E117,Totales!$A$4:$Y$348,13,0)+VLOOKUP(E117,Totales!$A$4:$Y$348,15,0),0)</f>
        <v>21185000</v>
      </c>
      <c r="I117" s="36">
        <f>IFERROR(VLOOKUP(E117,Totales!$A$4:$Y$348,17,0)+VLOOKUP(E117,Totales!$A$4:$Y$348,19,0),0)</f>
        <v>0</v>
      </c>
      <c r="J117" s="37">
        <f>IFERROR(VLOOKUP(E117,Totales!$A$4:$Y$348,21,0)+VLOOKUP(E117,Totales!$A$4:$Y$348,23,0),0)</f>
        <v>6935000</v>
      </c>
      <c r="K117" s="13">
        <f t="shared" si="1"/>
        <v>102885000</v>
      </c>
    </row>
    <row r="118" spans="1:11" x14ac:dyDescent="0.25">
      <c r="A118" s="5">
        <v>115</v>
      </c>
      <c r="B118" s="20" t="s">
        <v>792</v>
      </c>
      <c r="C118" s="6" t="s">
        <v>405</v>
      </c>
      <c r="D118" s="6" t="s">
        <v>57</v>
      </c>
      <c r="E118" s="10">
        <v>7104</v>
      </c>
      <c r="F118" s="35">
        <f>IFERROR(VLOOKUP(E118,Totales!$A$4:$Y$348,5,0)+VLOOKUP(E118,Totales!$A$4:$Y$348,7,0),0)</f>
        <v>0</v>
      </c>
      <c r="G118" s="36">
        <f>IFERROR(VLOOKUP(E118,Totales!$A$4:$Y$348,9,0)+VLOOKUP(E118,Totales!$A$4:$Y$348,11,0),0)</f>
        <v>33535000</v>
      </c>
      <c r="H118" s="36">
        <f>IFERROR(VLOOKUP(E118,Totales!$A$4:$Y$348,13,0)+VLOOKUP(E118,Totales!$A$4:$Y$348,15,0),0)</f>
        <v>16910000</v>
      </c>
      <c r="I118" s="36">
        <f>IFERROR(VLOOKUP(E118,Totales!$A$4:$Y$348,17,0)+VLOOKUP(E118,Totales!$A$4:$Y$348,19,0),0)</f>
        <v>0</v>
      </c>
      <c r="J118" s="37">
        <f>IFERROR(VLOOKUP(E118,Totales!$A$4:$Y$348,21,0)+VLOOKUP(E118,Totales!$A$4:$Y$348,23,0),0)</f>
        <v>3895000</v>
      </c>
      <c r="K118" s="13">
        <f t="shared" si="1"/>
        <v>54340000</v>
      </c>
    </row>
    <row r="119" spans="1:11" x14ac:dyDescent="0.25">
      <c r="A119" s="5">
        <v>116</v>
      </c>
      <c r="B119" s="20" t="s">
        <v>792</v>
      </c>
      <c r="C119" s="6" t="s">
        <v>406</v>
      </c>
      <c r="D119" s="6" t="s">
        <v>407</v>
      </c>
      <c r="E119" s="10">
        <v>7105</v>
      </c>
      <c r="F119" s="35">
        <f>IFERROR(VLOOKUP(E119,Totales!$A$4:$Y$348,5,0)+VLOOKUP(E119,Totales!$A$4:$Y$348,7,0),0)</f>
        <v>0</v>
      </c>
      <c r="G119" s="36">
        <f>IFERROR(VLOOKUP(E119,Totales!$A$4:$Y$348,9,0)+VLOOKUP(E119,Totales!$A$4:$Y$348,11,0),0)</f>
        <v>30210000</v>
      </c>
      <c r="H119" s="36">
        <f>IFERROR(VLOOKUP(E119,Totales!$A$4:$Y$348,13,0)+VLOOKUP(E119,Totales!$A$4:$Y$348,15,0),0)</f>
        <v>6365000</v>
      </c>
      <c r="I119" s="36">
        <f>IFERROR(VLOOKUP(E119,Totales!$A$4:$Y$348,17,0)+VLOOKUP(E119,Totales!$A$4:$Y$348,19,0),0)</f>
        <v>0</v>
      </c>
      <c r="J119" s="37">
        <f>IFERROR(VLOOKUP(E119,Totales!$A$4:$Y$348,21,0)+VLOOKUP(E119,Totales!$A$4:$Y$348,23,0),0)</f>
        <v>5130000</v>
      </c>
      <c r="K119" s="13">
        <f t="shared" si="1"/>
        <v>41705000</v>
      </c>
    </row>
    <row r="120" spans="1:11" x14ac:dyDescent="0.25">
      <c r="A120" s="5">
        <v>117</v>
      </c>
      <c r="B120" s="20" t="s">
        <v>792</v>
      </c>
      <c r="C120" s="6" t="s">
        <v>408</v>
      </c>
      <c r="D120" s="6" t="s">
        <v>409</v>
      </c>
      <c r="E120" s="10">
        <v>7106</v>
      </c>
      <c r="F120" s="35">
        <f>IFERROR(VLOOKUP(E120,Totales!$A$4:$Y$348,5,0)+VLOOKUP(E120,Totales!$A$4:$Y$348,7,0),0)</f>
        <v>7695000</v>
      </c>
      <c r="G120" s="36">
        <f>IFERROR(VLOOKUP(E120,Totales!$A$4:$Y$348,9,0)+VLOOKUP(E120,Totales!$A$4:$Y$348,11,0),0)</f>
        <v>22230000</v>
      </c>
      <c r="H120" s="36">
        <f>IFERROR(VLOOKUP(E120,Totales!$A$4:$Y$348,13,0)+VLOOKUP(E120,Totales!$A$4:$Y$348,15,0),0)</f>
        <v>8550000</v>
      </c>
      <c r="I120" s="36">
        <f>IFERROR(VLOOKUP(E120,Totales!$A$4:$Y$348,17,0)+VLOOKUP(E120,Totales!$A$4:$Y$348,19,0),0)</f>
        <v>0</v>
      </c>
      <c r="J120" s="37">
        <f>IFERROR(VLOOKUP(E120,Totales!$A$4:$Y$348,21,0)+VLOOKUP(E120,Totales!$A$4:$Y$348,23,0),0)</f>
        <v>1330000</v>
      </c>
      <c r="K120" s="13">
        <f t="shared" si="1"/>
        <v>39805000</v>
      </c>
    </row>
    <row r="121" spans="1:11" x14ac:dyDescent="0.25">
      <c r="A121" s="5">
        <v>118</v>
      </c>
      <c r="B121" s="20" t="s">
        <v>792</v>
      </c>
      <c r="C121" s="6" t="s">
        <v>410</v>
      </c>
      <c r="D121" s="6" t="s">
        <v>58</v>
      </c>
      <c r="E121" s="10">
        <v>7107</v>
      </c>
      <c r="F121" s="35">
        <f>IFERROR(VLOOKUP(E121,Totales!$A$4:$Y$348,5,0)+VLOOKUP(E121,Totales!$A$4:$Y$348,7,0),0)</f>
        <v>11590000</v>
      </c>
      <c r="G121" s="36">
        <f>IFERROR(VLOOKUP(E121,Totales!$A$4:$Y$348,9,0)+VLOOKUP(E121,Totales!$A$4:$Y$348,11,0),0)</f>
        <v>42845000</v>
      </c>
      <c r="H121" s="36">
        <f>IFERROR(VLOOKUP(E121,Totales!$A$4:$Y$348,13,0)+VLOOKUP(E121,Totales!$A$4:$Y$348,15,0),0)</f>
        <v>4560000</v>
      </c>
      <c r="I121" s="36">
        <f>IFERROR(VLOOKUP(E121,Totales!$A$4:$Y$348,17,0)+VLOOKUP(E121,Totales!$A$4:$Y$348,19,0),0)</f>
        <v>0</v>
      </c>
      <c r="J121" s="37">
        <f>IFERROR(VLOOKUP(E121,Totales!$A$4:$Y$348,21,0)+VLOOKUP(E121,Totales!$A$4:$Y$348,23,0),0)</f>
        <v>6460000</v>
      </c>
      <c r="K121" s="13">
        <f t="shared" si="1"/>
        <v>65455000</v>
      </c>
    </row>
    <row r="122" spans="1:11" x14ac:dyDescent="0.25">
      <c r="A122" s="5">
        <v>119</v>
      </c>
      <c r="B122" s="20" t="s">
        <v>792</v>
      </c>
      <c r="C122" s="6" t="s">
        <v>411</v>
      </c>
      <c r="D122" s="6" t="s">
        <v>59</v>
      </c>
      <c r="E122" s="10">
        <v>7108</v>
      </c>
      <c r="F122" s="35">
        <f>IFERROR(VLOOKUP(E122,Totales!$A$4:$Y$348,5,0)+VLOOKUP(E122,Totales!$A$4:$Y$348,7,0),0)</f>
        <v>17480000</v>
      </c>
      <c r="G122" s="36">
        <f>IFERROR(VLOOKUP(E122,Totales!$A$4:$Y$348,9,0)+VLOOKUP(E122,Totales!$A$4:$Y$348,11,0),0)</f>
        <v>123975000</v>
      </c>
      <c r="H122" s="36">
        <f>IFERROR(VLOOKUP(E122,Totales!$A$4:$Y$348,13,0)+VLOOKUP(E122,Totales!$A$4:$Y$348,15,0),0)</f>
        <v>36290000</v>
      </c>
      <c r="I122" s="36">
        <f>IFERROR(VLOOKUP(E122,Totales!$A$4:$Y$348,17,0)+VLOOKUP(E122,Totales!$A$4:$Y$348,19,0),0)</f>
        <v>0</v>
      </c>
      <c r="J122" s="37">
        <f>IFERROR(VLOOKUP(E122,Totales!$A$4:$Y$348,21,0)+VLOOKUP(E122,Totales!$A$4:$Y$348,23,0),0)</f>
        <v>20425000</v>
      </c>
      <c r="K122" s="13">
        <f t="shared" si="1"/>
        <v>198170000</v>
      </c>
    </row>
    <row r="123" spans="1:11" x14ac:dyDescent="0.25">
      <c r="A123" s="5">
        <v>120</v>
      </c>
      <c r="B123" s="20" t="s">
        <v>792</v>
      </c>
      <c r="C123" s="6" t="s">
        <v>412</v>
      </c>
      <c r="D123" s="6" t="s">
        <v>60</v>
      </c>
      <c r="E123" s="10">
        <v>7109</v>
      </c>
      <c r="F123" s="35">
        <f>IFERROR(VLOOKUP(E123,Totales!$A$4:$Y$348,5,0)+VLOOKUP(E123,Totales!$A$4:$Y$348,7,0),0)</f>
        <v>0</v>
      </c>
      <c r="G123" s="36">
        <f>IFERROR(VLOOKUP(E123,Totales!$A$4:$Y$348,9,0)+VLOOKUP(E123,Totales!$A$4:$Y$348,11,0),0)</f>
        <v>64600000</v>
      </c>
      <c r="H123" s="36">
        <f>IFERROR(VLOOKUP(E123,Totales!$A$4:$Y$348,13,0)+VLOOKUP(E123,Totales!$A$4:$Y$348,15,0),0)</f>
        <v>28025000</v>
      </c>
      <c r="I123" s="36">
        <f>IFERROR(VLOOKUP(E123,Totales!$A$4:$Y$348,17,0)+VLOOKUP(E123,Totales!$A$4:$Y$348,19,0),0)</f>
        <v>0</v>
      </c>
      <c r="J123" s="37">
        <f>IFERROR(VLOOKUP(E123,Totales!$A$4:$Y$348,21,0)+VLOOKUP(E123,Totales!$A$4:$Y$348,23,0),0)</f>
        <v>13110000</v>
      </c>
      <c r="K123" s="13">
        <f t="shared" si="1"/>
        <v>105735000</v>
      </c>
    </row>
    <row r="124" spans="1:11" x14ac:dyDescent="0.25">
      <c r="A124" s="5">
        <v>121</v>
      </c>
      <c r="B124" s="20" t="s">
        <v>792</v>
      </c>
      <c r="C124" s="6" t="s">
        <v>413</v>
      </c>
      <c r="D124" s="6" t="s">
        <v>61</v>
      </c>
      <c r="E124" s="10">
        <v>7201</v>
      </c>
      <c r="F124" s="35">
        <f>IFERROR(VLOOKUP(E124,Totales!$A$4:$Y$348,5,0)+VLOOKUP(E124,Totales!$A$4:$Y$348,7,0),0)</f>
        <v>54625000</v>
      </c>
      <c r="G124" s="36">
        <f>IFERROR(VLOOKUP(E124,Totales!$A$4:$Y$348,9,0)+VLOOKUP(E124,Totales!$A$4:$Y$348,11,0),0)</f>
        <v>535895000</v>
      </c>
      <c r="H124" s="36">
        <f>IFERROR(VLOOKUP(E124,Totales!$A$4:$Y$348,13,0)+VLOOKUP(E124,Totales!$A$4:$Y$348,15,0),0)</f>
        <v>191710000</v>
      </c>
      <c r="I124" s="36">
        <f>IFERROR(VLOOKUP(E124,Totales!$A$4:$Y$348,17,0)+VLOOKUP(E124,Totales!$A$4:$Y$348,19,0),0)</f>
        <v>9215000</v>
      </c>
      <c r="J124" s="37">
        <f>IFERROR(VLOOKUP(E124,Totales!$A$4:$Y$348,21,0)+VLOOKUP(E124,Totales!$A$4:$Y$348,23,0),0)</f>
        <v>27645000</v>
      </c>
      <c r="K124" s="13">
        <f t="shared" si="1"/>
        <v>819090000</v>
      </c>
    </row>
    <row r="125" spans="1:11" x14ac:dyDescent="0.25">
      <c r="A125" s="5">
        <v>122</v>
      </c>
      <c r="B125" s="20" t="s">
        <v>792</v>
      </c>
      <c r="C125" s="6" t="s">
        <v>414</v>
      </c>
      <c r="D125" s="6" t="s">
        <v>62</v>
      </c>
      <c r="E125" s="10">
        <v>7202</v>
      </c>
      <c r="F125" s="35">
        <f>IFERROR(VLOOKUP(E125,Totales!$A$4:$Y$348,5,0)+VLOOKUP(E125,Totales!$A$4:$Y$348,7,0),0)</f>
        <v>0</v>
      </c>
      <c r="G125" s="36">
        <f>IFERROR(VLOOKUP(E125,Totales!$A$4:$Y$348,9,0)+VLOOKUP(E125,Totales!$A$4:$Y$348,11,0),0)</f>
        <v>184110000</v>
      </c>
      <c r="H125" s="36">
        <f>IFERROR(VLOOKUP(E125,Totales!$A$4:$Y$348,13,0)+VLOOKUP(E125,Totales!$A$4:$Y$348,15,0),0)</f>
        <v>52060000</v>
      </c>
      <c r="I125" s="36">
        <f>IFERROR(VLOOKUP(E125,Totales!$A$4:$Y$348,17,0)+VLOOKUP(E125,Totales!$A$4:$Y$348,19,0),0)</f>
        <v>0</v>
      </c>
      <c r="J125" s="37">
        <f>IFERROR(VLOOKUP(E125,Totales!$A$4:$Y$348,21,0)+VLOOKUP(E125,Totales!$A$4:$Y$348,23,0),0)</f>
        <v>7980000</v>
      </c>
      <c r="K125" s="13">
        <f t="shared" si="1"/>
        <v>244150000</v>
      </c>
    </row>
    <row r="126" spans="1:11" x14ac:dyDescent="0.25">
      <c r="A126" s="5">
        <v>123</v>
      </c>
      <c r="B126" s="20" t="s">
        <v>792</v>
      </c>
      <c r="C126" s="6" t="s">
        <v>415</v>
      </c>
      <c r="D126" s="6" t="s">
        <v>63</v>
      </c>
      <c r="E126" s="10">
        <v>7203</v>
      </c>
      <c r="F126" s="35">
        <f>IFERROR(VLOOKUP(E126,Totales!$A$4:$Y$348,5,0)+VLOOKUP(E126,Totales!$A$4:$Y$348,7,0),0)</f>
        <v>0</v>
      </c>
      <c r="G126" s="36">
        <f>IFERROR(VLOOKUP(E126,Totales!$A$4:$Y$348,9,0)+VLOOKUP(E126,Totales!$A$4:$Y$348,11,0),0)</f>
        <v>36860000</v>
      </c>
      <c r="H126" s="36">
        <f>IFERROR(VLOOKUP(E126,Totales!$A$4:$Y$348,13,0)+VLOOKUP(E126,Totales!$A$4:$Y$348,15,0),0)</f>
        <v>15390000</v>
      </c>
      <c r="I126" s="36">
        <f>IFERROR(VLOOKUP(E126,Totales!$A$4:$Y$348,17,0)+VLOOKUP(E126,Totales!$A$4:$Y$348,19,0),0)</f>
        <v>0</v>
      </c>
      <c r="J126" s="37">
        <f>IFERROR(VLOOKUP(E126,Totales!$A$4:$Y$348,21,0)+VLOOKUP(E126,Totales!$A$4:$Y$348,23,0),0)</f>
        <v>2565000</v>
      </c>
      <c r="K126" s="13">
        <f t="shared" si="1"/>
        <v>54815000</v>
      </c>
    </row>
    <row r="127" spans="1:11" x14ac:dyDescent="0.25">
      <c r="A127" s="5">
        <v>124</v>
      </c>
      <c r="B127" s="20" t="s">
        <v>792</v>
      </c>
      <c r="C127" s="6" t="s">
        <v>416</v>
      </c>
      <c r="D127" s="6" t="s">
        <v>417</v>
      </c>
      <c r="E127" s="10">
        <v>7204</v>
      </c>
      <c r="F127" s="35">
        <f>IFERROR(VLOOKUP(E127,Totales!$A$4:$Y$348,5,0)+VLOOKUP(E127,Totales!$A$4:$Y$348,7,0),0)</f>
        <v>14060000</v>
      </c>
      <c r="G127" s="36">
        <f>IFERROR(VLOOKUP(E127,Totales!$A$4:$Y$348,9,0)+VLOOKUP(E127,Totales!$A$4:$Y$348,11,0),0)</f>
        <v>64315000</v>
      </c>
      <c r="H127" s="36">
        <f>IFERROR(VLOOKUP(E127,Totales!$A$4:$Y$348,13,0)+VLOOKUP(E127,Totales!$A$4:$Y$348,15,0),0)</f>
        <v>16530000</v>
      </c>
      <c r="I127" s="36">
        <f>IFERROR(VLOOKUP(E127,Totales!$A$4:$Y$348,17,0)+VLOOKUP(E127,Totales!$A$4:$Y$348,19,0),0)</f>
        <v>0</v>
      </c>
      <c r="J127" s="37">
        <f>IFERROR(VLOOKUP(E127,Totales!$A$4:$Y$348,21,0)+VLOOKUP(E127,Totales!$A$4:$Y$348,23,0),0)</f>
        <v>7790000</v>
      </c>
      <c r="K127" s="13">
        <f t="shared" si="1"/>
        <v>102695000</v>
      </c>
    </row>
    <row r="128" spans="1:11" x14ac:dyDescent="0.25">
      <c r="A128" s="5">
        <v>125</v>
      </c>
      <c r="B128" s="20" t="s">
        <v>792</v>
      </c>
      <c r="C128" s="6" t="s">
        <v>418</v>
      </c>
      <c r="D128" s="6" t="s">
        <v>64</v>
      </c>
      <c r="E128" s="10">
        <v>7205</v>
      </c>
      <c r="F128" s="35">
        <f>IFERROR(VLOOKUP(E128,Totales!$A$4:$Y$348,5,0)+VLOOKUP(E128,Totales!$A$4:$Y$348,7,0),0)</f>
        <v>10640000</v>
      </c>
      <c r="G128" s="36">
        <f>IFERROR(VLOOKUP(E128,Totales!$A$4:$Y$348,9,0)+VLOOKUP(E128,Totales!$A$4:$Y$348,11,0),0)</f>
        <v>25840000</v>
      </c>
      <c r="H128" s="36">
        <f>IFERROR(VLOOKUP(E128,Totales!$A$4:$Y$348,13,0)+VLOOKUP(E128,Totales!$A$4:$Y$348,15,0),0)</f>
        <v>13870000</v>
      </c>
      <c r="I128" s="36">
        <f>IFERROR(VLOOKUP(E128,Totales!$A$4:$Y$348,17,0)+VLOOKUP(E128,Totales!$A$4:$Y$348,19,0),0)</f>
        <v>0</v>
      </c>
      <c r="J128" s="37">
        <f>IFERROR(VLOOKUP(E128,Totales!$A$4:$Y$348,21,0)+VLOOKUP(E128,Totales!$A$4:$Y$348,23,0),0)</f>
        <v>0</v>
      </c>
      <c r="K128" s="13">
        <f t="shared" si="1"/>
        <v>50350000</v>
      </c>
    </row>
    <row r="129" spans="1:11" x14ac:dyDescent="0.25">
      <c r="A129" s="5">
        <v>126</v>
      </c>
      <c r="B129" s="20" t="s">
        <v>792</v>
      </c>
      <c r="C129" s="6" t="s">
        <v>419</v>
      </c>
      <c r="D129" s="6" t="s">
        <v>65</v>
      </c>
      <c r="E129" s="10">
        <v>7206</v>
      </c>
      <c r="F129" s="35">
        <f>IFERROR(VLOOKUP(E129,Totales!$A$4:$Y$348,5,0)+VLOOKUP(E129,Totales!$A$4:$Y$348,7,0),0)</f>
        <v>8550000</v>
      </c>
      <c r="G129" s="36">
        <f>IFERROR(VLOOKUP(E129,Totales!$A$4:$Y$348,9,0)+VLOOKUP(E129,Totales!$A$4:$Y$348,11,0),0)</f>
        <v>59565000</v>
      </c>
      <c r="H129" s="36">
        <f>IFERROR(VLOOKUP(E129,Totales!$A$4:$Y$348,13,0)+VLOOKUP(E129,Totales!$A$4:$Y$348,15,0),0)</f>
        <v>44175000</v>
      </c>
      <c r="I129" s="36">
        <f>IFERROR(VLOOKUP(E129,Totales!$A$4:$Y$348,17,0)+VLOOKUP(E129,Totales!$A$4:$Y$348,19,0),0)</f>
        <v>0</v>
      </c>
      <c r="J129" s="37">
        <f>IFERROR(VLOOKUP(E129,Totales!$A$4:$Y$348,21,0)+VLOOKUP(E129,Totales!$A$4:$Y$348,23,0),0)</f>
        <v>20900000</v>
      </c>
      <c r="K129" s="13">
        <f t="shared" si="1"/>
        <v>133190000</v>
      </c>
    </row>
    <row r="130" spans="1:11" x14ac:dyDescent="0.25">
      <c r="A130" s="5">
        <v>127</v>
      </c>
      <c r="B130" s="20" t="s">
        <v>792</v>
      </c>
      <c r="C130" s="6" t="s">
        <v>420</v>
      </c>
      <c r="D130" s="6" t="s">
        <v>66</v>
      </c>
      <c r="E130" s="10">
        <v>7207</v>
      </c>
      <c r="F130" s="35">
        <f>IFERROR(VLOOKUP(E130,Totales!$A$4:$Y$348,5,0)+VLOOKUP(E130,Totales!$A$4:$Y$348,7,0),0)</f>
        <v>0</v>
      </c>
      <c r="G130" s="36">
        <f>IFERROR(VLOOKUP(E130,Totales!$A$4:$Y$348,9,0)+VLOOKUP(E130,Totales!$A$4:$Y$348,11,0),0)</f>
        <v>38190000</v>
      </c>
      <c r="H130" s="36">
        <f>IFERROR(VLOOKUP(E130,Totales!$A$4:$Y$348,13,0)+VLOOKUP(E130,Totales!$A$4:$Y$348,15,0),0)</f>
        <v>7885000</v>
      </c>
      <c r="I130" s="36">
        <f>IFERROR(VLOOKUP(E130,Totales!$A$4:$Y$348,17,0)+VLOOKUP(E130,Totales!$A$4:$Y$348,19,0),0)</f>
        <v>0</v>
      </c>
      <c r="J130" s="37">
        <f>IFERROR(VLOOKUP(E130,Totales!$A$4:$Y$348,21,0)+VLOOKUP(E130,Totales!$A$4:$Y$348,23,0),0)</f>
        <v>0</v>
      </c>
      <c r="K130" s="13">
        <f t="shared" si="1"/>
        <v>46075000</v>
      </c>
    </row>
    <row r="131" spans="1:11" x14ac:dyDescent="0.25">
      <c r="A131" s="5">
        <v>128</v>
      </c>
      <c r="B131" s="20" t="s">
        <v>792</v>
      </c>
      <c r="C131" s="6" t="s">
        <v>421</v>
      </c>
      <c r="D131" s="6" t="s">
        <v>422</v>
      </c>
      <c r="E131" s="10">
        <v>7208</v>
      </c>
      <c r="F131" s="35">
        <f>IFERROR(VLOOKUP(E131,Totales!$A$4:$Y$348,5,0)+VLOOKUP(E131,Totales!$A$4:$Y$348,7,0),0)</f>
        <v>18810000</v>
      </c>
      <c r="G131" s="36">
        <f>IFERROR(VLOOKUP(E131,Totales!$A$4:$Y$348,9,0)+VLOOKUP(E131,Totales!$A$4:$Y$348,11,0),0)</f>
        <v>153235000</v>
      </c>
      <c r="H131" s="36">
        <f>IFERROR(VLOOKUP(E131,Totales!$A$4:$Y$348,13,0)+VLOOKUP(E131,Totales!$A$4:$Y$348,15,0),0)</f>
        <v>39520000</v>
      </c>
      <c r="I131" s="36">
        <f>IFERROR(VLOOKUP(E131,Totales!$A$4:$Y$348,17,0)+VLOOKUP(E131,Totales!$A$4:$Y$348,19,0),0)</f>
        <v>0</v>
      </c>
      <c r="J131" s="37">
        <f>IFERROR(VLOOKUP(E131,Totales!$A$4:$Y$348,21,0)+VLOOKUP(E131,Totales!$A$4:$Y$348,23,0),0)</f>
        <v>8075000</v>
      </c>
      <c r="K131" s="13">
        <f t="shared" si="1"/>
        <v>219640000</v>
      </c>
    </row>
    <row r="132" spans="1:11" x14ac:dyDescent="0.25">
      <c r="A132" s="5">
        <v>129</v>
      </c>
      <c r="B132" s="20" t="s">
        <v>792</v>
      </c>
      <c r="C132" s="6" t="s">
        <v>423</v>
      </c>
      <c r="D132" s="6" t="s">
        <v>67</v>
      </c>
      <c r="E132" s="10">
        <v>7209</v>
      </c>
      <c r="F132" s="35">
        <f>IFERROR(VLOOKUP(E132,Totales!$A$4:$Y$348,5,0)+VLOOKUP(E132,Totales!$A$4:$Y$348,7,0),0)</f>
        <v>4370000</v>
      </c>
      <c r="G132" s="36">
        <f>IFERROR(VLOOKUP(E132,Totales!$A$4:$Y$348,9,0)+VLOOKUP(E132,Totales!$A$4:$Y$348,11,0),0)</f>
        <v>35150000</v>
      </c>
      <c r="H132" s="36">
        <f>IFERROR(VLOOKUP(E132,Totales!$A$4:$Y$348,13,0)+VLOOKUP(E132,Totales!$A$4:$Y$348,15,0),0)</f>
        <v>8265000</v>
      </c>
      <c r="I132" s="36">
        <f>IFERROR(VLOOKUP(E132,Totales!$A$4:$Y$348,17,0)+VLOOKUP(E132,Totales!$A$4:$Y$348,19,0),0)</f>
        <v>0</v>
      </c>
      <c r="J132" s="37">
        <f>IFERROR(VLOOKUP(E132,Totales!$A$4:$Y$348,21,0)+VLOOKUP(E132,Totales!$A$4:$Y$348,23,0),0)</f>
        <v>1425000</v>
      </c>
      <c r="K132" s="13">
        <f t="shared" si="1"/>
        <v>49210000</v>
      </c>
    </row>
    <row r="133" spans="1:11" x14ac:dyDescent="0.25">
      <c r="A133" s="5">
        <v>130</v>
      </c>
      <c r="B133" s="20" t="s">
        <v>792</v>
      </c>
      <c r="C133" s="6" t="s">
        <v>424</v>
      </c>
      <c r="D133" s="6" t="s">
        <v>68</v>
      </c>
      <c r="E133" s="10">
        <v>7210</v>
      </c>
      <c r="F133" s="35">
        <f>IFERROR(VLOOKUP(E133,Totales!$A$4:$Y$348,5,0)+VLOOKUP(E133,Totales!$A$4:$Y$348,7,0),0)</f>
        <v>6745000</v>
      </c>
      <c r="G133" s="36">
        <f>IFERROR(VLOOKUP(E133,Totales!$A$4:$Y$348,9,0)+VLOOKUP(E133,Totales!$A$4:$Y$348,11,0),0)</f>
        <v>50065000</v>
      </c>
      <c r="H133" s="36">
        <f>IFERROR(VLOOKUP(E133,Totales!$A$4:$Y$348,13,0)+VLOOKUP(E133,Totales!$A$4:$Y$348,15,0),0)</f>
        <v>13490000</v>
      </c>
      <c r="I133" s="36">
        <f>IFERROR(VLOOKUP(E133,Totales!$A$4:$Y$348,17,0)+VLOOKUP(E133,Totales!$A$4:$Y$348,19,0),0)</f>
        <v>0</v>
      </c>
      <c r="J133" s="37">
        <f>IFERROR(VLOOKUP(E133,Totales!$A$4:$Y$348,21,0)+VLOOKUP(E133,Totales!$A$4:$Y$348,23,0),0)</f>
        <v>0</v>
      </c>
      <c r="K133" s="13">
        <f t="shared" si="1"/>
        <v>70300000</v>
      </c>
    </row>
    <row r="134" spans="1:11" x14ac:dyDescent="0.25">
      <c r="A134" s="5">
        <v>131</v>
      </c>
      <c r="B134" s="20" t="s">
        <v>792</v>
      </c>
      <c r="C134" s="6" t="s">
        <v>425</v>
      </c>
      <c r="D134" s="6" t="s">
        <v>69</v>
      </c>
      <c r="E134" s="10">
        <v>7301</v>
      </c>
      <c r="F134" s="35">
        <f>IFERROR(VLOOKUP(E134,Totales!$A$4:$Y$348,5,0)+VLOOKUP(E134,Totales!$A$4:$Y$348,7,0),0)</f>
        <v>46550000</v>
      </c>
      <c r="G134" s="36">
        <f>IFERROR(VLOOKUP(E134,Totales!$A$4:$Y$348,9,0)+VLOOKUP(E134,Totales!$A$4:$Y$348,11,0),0)</f>
        <v>330980000</v>
      </c>
      <c r="H134" s="36">
        <f>IFERROR(VLOOKUP(E134,Totales!$A$4:$Y$348,13,0)+VLOOKUP(E134,Totales!$A$4:$Y$348,15,0),0)</f>
        <v>90630000</v>
      </c>
      <c r="I134" s="36">
        <f>IFERROR(VLOOKUP(E134,Totales!$A$4:$Y$348,17,0)+VLOOKUP(E134,Totales!$A$4:$Y$348,19,0),0)</f>
        <v>0</v>
      </c>
      <c r="J134" s="37">
        <f>IFERROR(VLOOKUP(E134,Totales!$A$4:$Y$348,21,0)+VLOOKUP(E134,Totales!$A$4:$Y$348,23,0),0)</f>
        <v>45410000</v>
      </c>
      <c r="K134" s="13">
        <f t="shared" ref="K134:K197" si="2">SUM(F134:J134)</f>
        <v>513570000</v>
      </c>
    </row>
    <row r="135" spans="1:11" x14ac:dyDescent="0.25">
      <c r="A135" s="5">
        <v>132</v>
      </c>
      <c r="B135" s="20" t="s">
        <v>792</v>
      </c>
      <c r="C135" s="6" t="s">
        <v>426</v>
      </c>
      <c r="D135" s="6" t="s">
        <v>70</v>
      </c>
      <c r="E135" s="10">
        <v>7302</v>
      </c>
      <c r="F135" s="35">
        <f>IFERROR(VLOOKUP(E135,Totales!$A$4:$Y$348,5,0)+VLOOKUP(E135,Totales!$A$4:$Y$348,7,0),0)</f>
        <v>11020000</v>
      </c>
      <c r="G135" s="36">
        <f>IFERROR(VLOOKUP(E135,Totales!$A$4:$Y$348,9,0)+VLOOKUP(E135,Totales!$A$4:$Y$348,11,0),0)</f>
        <v>58710000</v>
      </c>
      <c r="H135" s="36">
        <f>IFERROR(VLOOKUP(E135,Totales!$A$4:$Y$348,13,0)+VLOOKUP(E135,Totales!$A$4:$Y$348,15,0),0)</f>
        <v>43605000</v>
      </c>
      <c r="I135" s="36">
        <f>IFERROR(VLOOKUP(E135,Totales!$A$4:$Y$348,17,0)+VLOOKUP(E135,Totales!$A$4:$Y$348,19,0),0)</f>
        <v>0</v>
      </c>
      <c r="J135" s="37">
        <f>IFERROR(VLOOKUP(E135,Totales!$A$4:$Y$348,21,0)+VLOOKUP(E135,Totales!$A$4:$Y$348,23,0),0)</f>
        <v>0</v>
      </c>
      <c r="K135" s="13">
        <f t="shared" si="2"/>
        <v>113335000</v>
      </c>
    </row>
    <row r="136" spans="1:11" x14ac:dyDescent="0.25">
      <c r="A136" s="5">
        <v>133</v>
      </c>
      <c r="B136" s="20" t="s">
        <v>792</v>
      </c>
      <c r="C136" s="6" t="s">
        <v>427</v>
      </c>
      <c r="D136" s="6" t="s">
        <v>428</v>
      </c>
      <c r="E136" s="10">
        <v>7303</v>
      </c>
      <c r="F136" s="35">
        <f>IFERROR(VLOOKUP(E136,Totales!$A$4:$Y$348,5,0)+VLOOKUP(E136,Totales!$A$4:$Y$348,7,0),0)</f>
        <v>10545000</v>
      </c>
      <c r="G136" s="36">
        <f>IFERROR(VLOOKUP(E136,Totales!$A$4:$Y$348,9,0)+VLOOKUP(E136,Totales!$A$4:$Y$348,11,0),0)</f>
        <v>101175000</v>
      </c>
      <c r="H136" s="36">
        <f>IFERROR(VLOOKUP(E136,Totales!$A$4:$Y$348,13,0)+VLOOKUP(E136,Totales!$A$4:$Y$348,15,0),0)</f>
        <v>46075000</v>
      </c>
      <c r="I136" s="36">
        <f>IFERROR(VLOOKUP(E136,Totales!$A$4:$Y$348,17,0)+VLOOKUP(E136,Totales!$A$4:$Y$348,19,0),0)</f>
        <v>0</v>
      </c>
      <c r="J136" s="37">
        <f>IFERROR(VLOOKUP(E136,Totales!$A$4:$Y$348,21,0)+VLOOKUP(E136,Totales!$A$4:$Y$348,23,0),0)</f>
        <v>12540000</v>
      </c>
      <c r="K136" s="13">
        <f t="shared" si="2"/>
        <v>170335000</v>
      </c>
    </row>
    <row r="137" spans="1:11" x14ac:dyDescent="0.25">
      <c r="A137" s="5">
        <v>134</v>
      </c>
      <c r="B137" s="20" t="s">
        <v>792</v>
      </c>
      <c r="C137" s="6" t="s">
        <v>429</v>
      </c>
      <c r="D137" s="6" t="s">
        <v>430</v>
      </c>
      <c r="E137" s="10">
        <v>7304</v>
      </c>
      <c r="F137" s="35">
        <f>IFERROR(VLOOKUP(E137,Totales!$A$4:$Y$348,5,0)+VLOOKUP(E137,Totales!$A$4:$Y$348,7,0),0)</f>
        <v>0</v>
      </c>
      <c r="G137" s="36">
        <f>IFERROR(VLOOKUP(E137,Totales!$A$4:$Y$348,9,0)+VLOOKUP(E137,Totales!$A$4:$Y$348,11,0),0)</f>
        <v>130435000</v>
      </c>
      <c r="H137" s="36">
        <f>IFERROR(VLOOKUP(E137,Totales!$A$4:$Y$348,13,0)+VLOOKUP(E137,Totales!$A$4:$Y$348,15,0),0)</f>
        <v>56050000</v>
      </c>
      <c r="I137" s="36">
        <f>IFERROR(VLOOKUP(E137,Totales!$A$4:$Y$348,17,0)+VLOOKUP(E137,Totales!$A$4:$Y$348,19,0),0)</f>
        <v>0</v>
      </c>
      <c r="J137" s="37">
        <f>IFERROR(VLOOKUP(E137,Totales!$A$4:$Y$348,21,0)+VLOOKUP(E137,Totales!$A$4:$Y$348,23,0),0)</f>
        <v>18810000</v>
      </c>
      <c r="K137" s="13">
        <f t="shared" si="2"/>
        <v>205295000</v>
      </c>
    </row>
    <row r="138" spans="1:11" x14ac:dyDescent="0.25">
      <c r="A138" s="5">
        <v>135</v>
      </c>
      <c r="B138" s="20" t="s">
        <v>792</v>
      </c>
      <c r="C138" s="6" t="s">
        <v>431</v>
      </c>
      <c r="D138" s="6" t="s">
        <v>71</v>
      </c>
      <c r="E138" s="10">
        <v>7305</v>
      </c>
      <c r="F138" s="35">
        <f>IFERROR(VLOOKUP(E138,Totales!$A$4:$Y$348,5,0)+VLOOKUP(E138,Totales!$A$4:$Y$348,7,0),0)</f>
        <v>0</v>
      </c>
      <c r="G138" s="36">
        <f>IFERROR(VLOOKUP(E138,Totales!$A$4:$Y$348,9,0)+VLOOKUP(E138,Totales!$A$4:$Y$348,11,0),0)</f>
        <v>109440000</v>
      </c>
      <c r="H138" s="36">
        <f>IFERROR(VLOOKUP(E138,Totales!$A$4:$Y$348,13,0)+VLOOKUP(E138,Totales!$A$4:$Y$348,15,0),0)</f>
        <v>47880000</v>
      </c>
      <c r="I138" s="36">
        <f>IFERROR(VLOOKUP(E138,Totales!$A$4:$Y$348,17,0)+VLOOKUP(E138,Totales!$A$4:$Y$348,19,0),0)</f>
        <v>0</v>
      </c>
      <c r="J138" s="37">
        <f>IFERROR(VLOOKUP(E138,Totales!$A$4:$Y$348,21,0)+VLOOKUP(E138,Totales!$A$4:$Y$348,23,0),0)</f>
        <v>11780000</v>
      </c>
      <c r="K138" s="13">
        <f t="shared" si="2"/>
        <v>169100000</v>
      </c>
    </row>
    <row r="139" spans="1:11" x14ac:dyDescent="0.25">
      <c r="A139" s="5">
        <v>136</v>
      </c>
      <c r="B139" s="20" t="s">
        <v>792</v>
      </c>
      <c r="C139" s="6" t="s">
        <v>432</v>
      </c>
      <c r="D139" s="6" t="s">
        <v>72</v>
      </c>
      <c r="E139" s="10">
        <v>7306</v>
      </c>
      <c r="F139" s="35">
        <f>IFERROR(VLOOKUP(E139,Totales!$A$4:$Y$348,5,0)+VLOOKUP(E139,Totales!$A$4:$Y$348,7,0),0)</f>
        <v>0</v>
      </c>
      <c r="G139" s="36">
        <f>IFERROR(VLOOKUP(E139,Totales!$A$4:$Y$348,9,0)+VLOOKUP(E139,Totales!$A$4:$Y$348,11,0),0)</f>
        <v>101175000</v>
      </c>
      <c r="H139" s="36">
        <f>IFERROR(VLOOKUP(E139,Totales!$A$4:$Y$348,13,0)+VLOOKUP(E139,Totales!$A$4:$Y$348,15,0),0)</f>
        <v>40850000</v>
      </c>
      <c r="I139" s="36">
        <f>IFERROR(VLOOKUP(E139,Totales!$A$4:$Y$348,17,0)+VLOOKUP(E139,Totales!$A$4:$Y$348,19,0),0)</f>
        <v>0</v>
      </c>
      <c r="J139" s="37">
        <f>IFERROR(VLOOKUP(E139,Totales!$A$4:$Y$348,21,0)+VLOOKUP(E139,Totales!$A$4:$Y$348,23,0),0)</f>
        <v>5035000</v>
      </c>
      <c r="K139" s="13">
        <f t="shared" si="2"/>
        <v>147060000</v>
      </c>
    </row>
    <row r="140" spans="1:11" x14ac:dyDescent="0.25">
      <c r="A140" s="5">
        <v>137</v>
      </c>
      <c r="B140" s="20" t="s">
        <v>792</v>
      </c>
      <c r="C140" s="6" t="s">
        <v>433</v>
      </c>
      <c r="D140" s="6" t="s">
        <v>73</v>
      </c>
      <c r="E140" s="10">
        <v>7309</v>
      </c>
      <c r="F140" s="35">
        <f>IFERROR(VLOOKUP(E140,Totales!$A$4:$Y$348,5,0)+VLOOKUP(E140,Totales!$A$4:$Y$348,7,0),0)</f>
        <v>11020000</v>
      </c>
      <c r="G140" s="36">
        <f>IFERROR(VLOOKUP(E140,Totales!$A$4:$Y$348,9,0)+VLOOKUP(E140,Totales!$A$4:$Y$348,11,0),0)</f>
        <v>83125000</v>
      </c>
      <c r="H140" s="36">
        <f>IFERROR(VLOOKUP(E140,Totales!$A$4:$Y$348,13,0)+VLOOKUP(E140,Totales!$A$4:$Y$348,15,0),0)</f>
        <v>34010000</v>
      </c>
      <c r="I140" s="36">
        <f>IFERROR(VLOOKUP(E140,Totales!$A$4:$Y$348,17,0)+VLOOKUP(E140,Totales!$A$4:$Y$348,19,0),0)</f>
        <v>0</v>
      </c>
      <c r="J140" s="37">
        <f>IFERROR(VLOOKUP(E140,Totales!$A$4:$Y$348,21,0)+VLOOKUP(E140,Totales!$A$4:$Y$348,23,0),0)</f>
        <v>0</v>
      </c>
      <c r="K140" s="13">
        <f t="shared" si="2"/>
        <v>128155000</v>
      </c>
    </row>
    <row r="141" spans="1:11" x14ac:dyDescent="0.25">
      <c r="A141" s="5">
        <v>138</v>
      </c>
      <c r="B141" s="20" t="s">
        <v>792</v>
      </c>
      <c r="C141" s="6" t="s">
        <v>434</v>
      </c>
      <c r="D141" s="6" t="s">
        <v>74</v>
      </c>
      <c r="E141" s="10">
        <v>7310</v>
      </c>
      <c r="F141" s="35">
        <f>IFERROR(VLOOKUP(E141,Totales!$A$4:$Y$348,5,0)+VLOOKUP(E141,Totales!$A$4:$Y$348,7,0),0)</f>
        <v>22990000</v>
      </c>
      <c r="G141" s="36">
        <f>IFERROR(VLOOKUP(E141,Totales!$A$4:$Y$348,9,0)+VLOOKUP(E141,Totales!$A$4:$Y$348,11,0),0)</f>
        <v>138605000</v>
      </c>
      <c r="H141" s="36">
        <f>IFERROR(VLOOKUP(E141,Totales!$A$4:$Y$348,13,0)+VLOOKUP(E141,Totales!$A$4:$Y$348,15,0),0)</f>
        <v>47120000</v>
      </c>
      <c r="I141" s="36">
        <f>IFERROR(VLOOKUP(E141,Totales!$A$4:$Y$348,17,0)+VLOOKUP(E141,Totales!$A$4:$Y$348,19,0),0)</f>
        <v>0</v>
      </c>
      <c r="J141" s="37">
        <f>IFERROR(VLOOKUP(E141,Totales!$A$4:$Y$348,21,0)+VLOOKUP(E141,Totales!$A$4:$Y$348,23,0),0)</f>
        <v>16340000</v>
      </c>
      <c r="K141" s="13">
        <f t="shared" si="2"/>
        <v>225055000</v>
      </c>
    </row>
    <row r="142" spans="1:11" x14ac:dyDescent="0.25">
      <c r="A142" s="5">
        <v>139</v>
      </c>
      <c r="B142" s="20" t="s">
        <v>792</v>
      </c>
      <c r="C142" s="6" t="s">
        <v>435</v>
      </c>
      <c r="D142" s="6" t="s">
        <v>75</v>
      </c>
      <c r="E142" s="10">
        <v>7401</v>
      </c>
      <c r="F142" s="35">
        <f>IFERROR(VLOOKUP(E142,Totales!$A$4:$Y$348,5,0)+VLOOKUP(E142,Totales!$A$4:$Y$348,7,0),0)</f>
        <v>14630000</v>
      </c>
      <c r="G142" s="36">
        <f>IFERROR(VLOOKUP(E142,Totales!$A$4:$Y$348,9,0)+VLOOKUP(E142,Totales!$A$4:$Y$348,11,0),0)</f>
        <v>176130000</v>
      </c>
      <c r="H142" s="36">
        <f>IFERROR(VLOOKUP(E142,Totales!$A$4:$Y$348,13,0)+VLOOKUP(E142,Totales!$A$4:$Y$348,15,0),0)</f>
        <v>66785000</v>
      </c>
      <c r="I142" s="36">
        <f>IFERROR(VLOOKUP(E142,Totales!$A$4:$Y$348,17,0)+VLOOKUP(E142,Totales!$A$4:$Y$348,19,0),0)</f>
        <v>2375000</v>
      </c>
      <c r="J142" s="37">
        <f>IFERROR(VLOOKUP(E142,Totales!$A$4:$Y$348,21,0)+VLOOKUP(E142,Totales!$A$4:$Y$348,23,0),0)</f>
        <v>0</v>
      </c>
      <c r="K142" s="13">
        <f t="shared" si="2"/>
        <v>259920000</v>
      </c>
    </row>
    <row r="143" spans="1:11" x14ac:dyDescent="0.25">
      <c r="A143" s="5">
        <v>140</v>
      </c>
      <c r="B143" s="20" t="s">
        <v>792</v>
      </c>
      <c r="C143" s="6" t="s">
        <v>436</v>
      </c>
      <c r="D143" s="6" t="s">
        <v>76</v>
      </c>
      <c r="E143" s="10">
        <v>7402</v>
      </c>
      <c r="F143" s="35">
        <f>IFERROR(VLOOKUP(E143,Totales!$A$4:$Y$348,5,0)+VLOOKUP(E143,Totales!$A$4:$Y$348,7,0),0)</f>
        <v>8930000</v>
      </c>
      <c r="G143" s="36">
        <f>IFERROR(VLOOKUP(E143,Totales!$A$4:$Y$348,9,0)+VLOOKUP(E143,Totales!$A$4:$Y$348,11,0),0)</f>
        <v>68685000</v>
      </c>
      <c r="H143" s="36">
        <f>IFERROR(VLOOKUP(E143,Totales!$A$4:$Y$348,13,0)+VLOOKUP(E143,Totales!$A$4:$Y$348,15,0),0)</f>
        <v>23750000</v>
      </c>
      <c r="I143" s="36">
        <f>IFERROR(VLOOKUP(E143,Totales!$A$4:$Y$348,17,0)+VLOOKUP(E143,Totales!$A$4:$Y$348,19,0),0)</f>
        <v>0</v>
      </c>
      <c r="J143" s="37">
        <f>IFERROR(VLOOKUP(E143,Totales!$A$4:$Y$348,21,0)+VLOOKUP(E143,Totales!$A$4:$Y$348,23,0),0)</f>
        <v>3610000</v>
      </c>
      <c r="K143" s="13">
        <f t="shared" si="2"/>
        <v>104975000</v>
      </c>
    </row>
    <row r="144" spans="1:11" x14ac:dyDescent="0.25">
      <c r="A144" s="5">
        <v>141</v>
      </c>
      <c r="B144" s="20" t="s">
        <v>792</v>
      </c>
      <c r="C144" s="6" t="s">
        <v>437</v>
      </c>
      <c r="D144" s="6" t="s">
        <v>77</v>
      </c>
      <c r="E144" s="10">
        <v>7403</v>
      </c>
      <c r="F144" s="35">
        <f>IFERROR(VLOOKUP(E144,Totales!$A$4:$Y$348,5,0)+VLOOKUP(E144,Totales!$A$4:$Y$348,7,0),0)</f>
        <v>8550000</v>
      </c>
      <c r="G144" s="36">
        <f>IFERROR(VLOOKUP(E144,Totales!$A$4:$Y$348,9,0)+VLOOKUP(E144,Totales!$A$4:$Y$348,11,0),0)</f>
        <v>56620000</v>
      </c>
      <c r="H144" s="36">
        <f>IFERROR(VLOOKUP(E144,Totales!$A$4:$Y$348,13,0)+VLOOKUP(E144,Totales!$A$4:$Y$348,15,0),0)</f>
        <v>7600000</v>
      </c>
      <c r="I144" s="36">
        <f>IFERROR(VLOOKUP(E144,Totales!$A$4:$Y$348,17,0)+VLOOKUP(E144,Totales!$A$4:$Y$348,19,0),0)</f>
        <v>0</v>
      </c>
      <c r="J144" s="37">
        <f>IFERROR(VLOOKUP(E144,Totales!$A$4:$Y$348,21,0)+VLOOKUP(E144,Totales!$A$4:$Y$348,23,0),0)</f>
        <v>1235000</v>
      </c>
      <c r="K144" s="13">
        <f t="shared" si="2"/>
        <v>74005000</v>
      </c>
    </row>
    <row r="145" spans="1:11" x14ac:dyDescent="0.25">
      <c r="A145" s="5">
        <v>142</v>
      </c>
      <c r="B145" s="20" t="s">
        <v>793</v>
      </c>
      <c r="C145" s="6" t="s">
        <v>438</v>
      </c>
      <c r="D145" s="6" t="s">
        <v>439</v>
      </c>
      <c r="E145" s="10">
        <v>8201</v>
      </c>
      <c r="F145" s="35">
        <f>IFERROR(VLOOKUP(E145,Totales!$A$4:$Y$348,5,0)+VLOOKUP(E145,Totales!$A$4:$Y$348,7,0),0)</f>
        <v>0</v>
      </c>
      <c r="G145" s="36">
        <f>IFERROR(VLOOKUP(E145,Totales!$A$4:$Y$348,9,0)+VLOOKUP(E145,Totales!$A$4:$Y$348,11,0),0)</f>
        <v>0</v>
      </c>
      <c r="H145" s="36">
        <f>IFERROR(VLOOKUP(E145,Totales!$A$4:$Y$348,13,0)+VLOOKUP(E145,Totales!$A$4:$Y$348,15,0),0)</f>
        <v>165300000</v>
      </c>
      <c r="I145" s="36">
        <f>IFERROR(VLOOKUP(E145,Totales!$A$4:$Y$348,17,0)+VLOOKUP(E145,Totales!$A$4:$Y$348,19,0),0)</f>
        <v>22610000</v>
      </c>
      <c r="J145" s="37">
        <f>IFERROR(VLOOKUP(E145,Totales!$A$4:$Y$348,21,0)+VLOOKUP(E145,Totales!$A$4:$Y$348,23,0),0)</f>
        <v>0</v>
      </c>
      <c r="K145" s="13">
        <f t="shared" si="2"/>
        <v>187910000</v>
      </c>
    </row>
    <row r="146" spans="1:11" x14ac:dyDescent="0.25">
      <c r="A146" s="5">
        <v>143</v>
      </c>
      <c r="B146" s="20" t="s">
        <v>793</v>
      </c>
      <c r="C146" s="6" t="s">
        <v>440</v>
      </c>
      <c r="D146" s="6" t="s">
        <v>91</v>
      </c>
      <c r="E146" s="10">
        <v>8202</v>
      </c>
      <c r="F146" s="35">
        <f>IFERROR(VLOOKUP(E146,Totales!$A$4:$Y$348,5,0)+VLOOKUP(E146,Totales!$A$4:$Y$348,7,0),0)</f>
        <v>18430000</v>
      </c>
      <c r="G146" s="36">
        <f>IFERROR(VLOOKUP(E146,Totales!$A$4:$Y$348,9,0)+VLOOKUP(E146,Totales!$A$4:$Y$348,11,0),0)</f>
        <v>120175000</v>
      </c>
      <c r="H146" s="36">
        <f>IFERROR(VLOOKUP(E146,Totales!$A$4:$Y$348,13,0)+VLOOKUP(E146,Totales!$A$4:$Y$348,15,0),0)</f>
        <v>32870000</v>
      </c>
      <c r="I146" s="36">
        <f>IFERROR(VLOOKUP(E146,Totales!$A$4:$Y$348,17,0)+VLOOKUP(E146,Totales!$A$4:$Y$348,19,0),0)</f>
        <v>0</v>
      </c>
      <c r="J146" s="37">
        <f>IFERROR(VLOOKUP(E146,Totales!$A$4:$Y$348,21,0)+VLOOKUP(E146,Totales!$A$4:$Y$348,23,0),0)</f>
        <v>0</v>
      </c>
      <c r="K146" s="13">
        <f t="shared" si="2"/>
        <v>171475000</v>
      </c>
    </row>
    <row r="147" spans="1:11" x14ac:dyDescent="0.25">
      <c r="A147" s="5">
        <v>144</v>
      </c>
      <c r="B147" s="20" t="s">
        <v>793</v>
      </c>
      <c r="C147" s="6" t="s">
        <v>441</v>
      </c>
      <c r="D147" s="6" t="s">
        <v>92</v>
      </c>
      <c r="E147" s="10">
        <v>8203</v>
      </c>
      <c r="F147" s="35">
        <f>IFERROR(VLOOKUP(E147,Totales!$A$4:$Y$348,5,0)+VLOOKUP(E147,Totales!$A$4:$Y$348,7,0),0)</f>
        <v>12825000</v>
      </c>
      <c r="G147" s="36">
        <f>IFERROR(VLOOKUP(E147,Totales!$A$4:$Y$348,9,0)+VLOOKUP(E147,Totales!$A$4:$Y$348,11,0),0)</f>
        <v>0</v>
      </c>
      <c r="H147" s="36">
        <f>IFERROR(VLOOKUP(E147,Totales!$A$4:$Y$348,13,0)+VLOOKUP(E147,Totales!$A$4:$Y$348,15,0),0)</f>
        <v>43985000</v>
      </c>
      <c r="I147" s="36">
        <f>IFERROR(VLOOKUP(E147,Totales!$A$4:$Y$348,17,0)+VLOOKUP(E147,Totales!$A$4:$Y$348,19,0),0)</f>
        <v>2090000</v>
      </c>
      <c r="J147" s="37">
        <f>IFERROR(VLOOKUP(E147,Totales!$A$4:$Y$348,21,0)+VLOOKUP(E147,Totales!$A$4:$Y$348,23,0),0)</f>
        <v>0</v>
      </c>
      <c r="K147" s="13">
        <f t="shared" si="2"/>
        <v>58900000</v>
      </c>
    </row>
    <row r="148" spans="1:11" x14ac:dyDescent="0.25">
      <c r="A148" s="5">
        <v>145</v>
      </c>
      <c r="B148" s="20" t="s">
        <v>793</v>
      </c>
      <c r="C148" s="6" t="s">
        <v>442</v>
      </c>
      <c r="D148" s="6" t="s">
        <v>93</v>
      </c>
      <c r="E148" s="10">
        <v>8204</v>
      </c>
      <c r="F148" s="35">
        <f>IFERROR(VLOOKUP(E148,Totales!$A$4:$Y$348,5,0)+VLOOKUP(E148,Totales!$A$4:$Y$348,7,0),0)</f>
        <v>0</v>
      </c>
      <c r="G148" s="36">
        <f>IFERROR(VLOOKUP(E148,Totales!$A$4:$Y$348,9,0)+VLOOKUP(E148,Totales!$A$4:$Y$348,11,0),0)</f>
        <v>0</v>
      </c>
      <c r="H148" s="36">
        <f>IFERROR(VLOOKUP(E148,Totales!$A$4:$Y$348,13,0)+VLOOKUP(E148,Totales!$A$4:$Y$348,15,0),0)</f>
        <v>5415000</v>
      </c>
      <c r="I148" s="36">
        <f>IFERROR(VLOOKUP(E148,Totales!$A$4:$Y$348,17,0)+VLOOKUP(E148,Totales!$A$4:$Y$348,19,0),0)</f>
        <v>0</v>
      </c>
      <c r="J148" s="37">
        <f>IFERROR(VLOOKUP(E148,Totales!$A$4:$Y$348,21,0)+VLOOKUP(E148,Totales!$A$4:$Y$348,23,0),0)</f>
        <v>0</v>
      </c>
      <c r="K148" s="13">
        <f t="shared" si="2"/>
        <v>5415000</v>
      </c>
    </row>
    <row r="149" spans="1:11" x14ac:dyDescent="0.25">
      <c r="A149" s="5">
        <v>146</v>
      </c>
      <c r="B149" s="20" t="s">
        <v>793</v>
      </c>
      <c r="C149" s="6" t="s">
        <v>443</v>
      </c>
      <c r="D149" s="6" t="s">
        <v>444</v>
      </c>
      <c r="E149" s="10">
        <v>8205</v>
      </c>
      <c r="F149" s="35">
        <f>IFERROR(VLOOKUP(E149,Totales!$A$4:$Y$348,5,0)+VLOOKUP(E149,Totales!$A$4:$Y$348,7,0),0)</f>
        <v>0</v>
      </c>
      <c r="G149" s="36">
        <f>IFERROR(VLOOKUP(E149,Totales!$A$4:$Y$348,9,0)+VLOOKUP(E149,Totales!$A$4:$Y$348,11,0),0)</f>
        <v>213370000</v>
      </c>
      <c r="H149" s="36">
        <f>IFERROR(VLOOKUP(E149,Totales!$A$4:$Y$348,13,0)+VLOOKUP(E149,Totales!$A$4:$Y$348,15,0),0)</f>
        <v>83125000</v>
      </c>
      <c r="I149" s="36">
        <f>IFERROR(VLOOKUP(E149,Totales!$A$4:$Y$348,17,0)+VLOOKUP(E149,Totales!$A$4:$Y$348,19,0),0)</f>
        <v>0</v>
      </c>
      <c r="J149" s="37">
        <f>IFERROR(VLOOKUP(E149,Totales!$A$4:$Y$348,21,0)+VLOOKUP(E149,Totales!$A$4:$Y$348,23,0),0)</f>
        <v>11590000</v>
      </c>
      <c r="K149" s="13">
        <f t="shared" si="2"/>
        <v>308085000</v>
      </c>
    </row>
    <row r="150" spans="1:11" x14ac:dyDescent="0.25">
      <c r="A150" s="5">
        <v>147</v>
      </c>
      <c r="B150" s="20" t="s">
        <v>793</v>
      </c>
      <c r="C150" s="6" t="s">
        <v>445</v>
      </c>
      <c r="D150" s="6" t="s">
        <v>94</v>
      </c>
      <c r="E150" s="10">
        <v>8206</v>
      </c>
      <c r="F150" s="35">
        <f>IFERROR(VLOOKUP(E150,Totales!$A$4:$Y$348,5,0)+VLOOKUP(E150,Totales!$A$4:$Y$348,7,0),0)</f>
        <v>58615000</v>
      </c>
      <c r="G150" s="36">
        <f>IFERROR(VLOOKUP(E150,Totales!$A$4:$Y$348,9,0)+VLOOKUP(E150,Totales!$A$4:$Y$348,11,0),0)</f>
        <v>283385000</v>
      </c>
      <c r="H150" s="36">
        <f>IFERROR(VLOOKUP(E150,Totales!$A$4:$Y$348,13,0)+VLOOKUP(E150,Totales!$A$4:$Y$348,15,0),0)</f>
        <v>112005000</v>
      </c>
      <c r="I150" s="36">
        <f>IFERROR(VLOOKUP(E150,Totales!$A$4:$Y$348,17,0)+VLOOKUP(E150,Totales!$A$4:$Y$348,19,0),0)</f>
        <v>9025000</v>
      </c>
      <c r="J150" s="37">
        <f>IFERROR(VLOOKUP(E150,Totales!$A$4:$Y$348,21,0)+VLOOKUP(E150,Totales!$A$4:$Y$348,23,0),0)</f>
        <v>22800000</v>
      </c>
      <c r="K150" s="13">
        <f t="shared" si="2"/>
        <v>485830000</v>
      </c>
    </row>
    <row r="151" spans="1:11" x14ac:dyDescent="0.25">
      <c r="A151" s="5">
        <v>148</v>
      </c>
      <c r="B151" s="20" t="s">
        <v>793</v>
      </c>
      <c r="C151" s="6" t="s">
        <v>446</v>
      </c>
      <c r="D151" s="6" t="s">
        <v>95</v>
      </c>
      <c r="E151" s="10">
        <v>8207</v>
      </c>
      <c r="F151" s="35">
        <f>IFERROR(VLOOKUP(E151,Totales!$A$4:$Y$348,5,0)+VLOOKUP(E151,Totales!$A$4:$Y$348,7,0),0)</f>
        <v>46265000</v>
      </c>
      <c r="G151" s="36">
        <f>IFERROR(VLOOKUP(E151,Totales!$A$4:$Y$348,9,0)+VLOOKUP(E151,Totales!$A$4:$Y$348,11,0),0)</f>
        <v>279110000</v>
      </c>
      <c r="H151" s="36">
        <f>IFERROR(VLOOKUP(E151,Totales!$A$4:$Y$348,13,0)+VLOOKUP(E151,Totales!$A$4:$Y$348,15,0),0)</f>
        <v>106780000</v>
      </c>
      <c r="I151" s="36">
        <f>IFERROR(VLOOKUP(E151,Totales!$A$4:$Y$348,17,0)+VLOOKUP(E151,Totales!$A$4:$Y$348,19,0),0)</f>
        <v>3610000</v>
      </c>
      <c r="J151" s="37">
        <f>IFERROR(VLOOKUP(E151,Totales!$A$4:$Y$348,21,0)+VLOOKUP(E151,Totales!$A$4:$Y$348,23,0),0)</f>
        <v>27930000</v>
      </c>
      <c r="K151" s="13">
        <f t="shared" si="2"/>
        <v>463695000</v>
      </c>
    </row>
    <row r="152" spans="1:11" x14ac:dyDescent="0.25">
      <c r="A152" s="5">
        <v>149</v>
      </c>
      <c r="B152" s="20" t="s">
        <v>793</v>
      </c>
      <c r="C152" s="6" t="s">
        <v>447</v>
      </c>
      <c r="D152" s="6" t="s">
        <v>96</v>
      </c>
      <c r="E152" s="10">
        <v>8208</v>
      </c>
      <c r="F152" s="35">
        <f>IFERROR(VLOOKUP(E152,Totales!$A$4:$Y$348,5,0)+VLOOKUP(E152,Totales!$A$4:$Y$348,7,0),0)</f>
        <v>0</v>
      </c>
      <c r="G152" s="36">
        <f>IFERROR(VLOOKUP(E152,Totales!$A$4:$Y$348,9,0)+VLOOKUP(E152,Totales!$A$4:$Y$348,11,0),0)</f>
        <v>158080000</v>
      </c>
      <c r="H152" s="36">
        <f>IFERROR(VLOOKUP(E152,Totales!$A$4:$Y$348,13,0)+VLOOKUP(E152,Totales!$A$4:$Y$348,15,0),0)</f>
        <v>46360000</v>
      </c>
      <c r="I152" s="36">
        <f>IFERROR(VLOOKUP(E152,Totales!$A$4:$Y$348,17,0)+VLOOKUP(E152,Totales!$A$4:$Y$348,19,0),0)</f>
        <v>0</v>
      </c>
      <c r="J152" s="37">
        <f>IFERROR(VLOOKUP(E152,Totales!$A$4:$Y$348,21,0)+VLOOKUP(E152,Totales!$A$4:$Y$348,23,0),0)</f>
        <v>7600000</v>
      </c>
      <c r="K152" s="13">
        <f t="shared" si="2"/>
        <v>212040000</v>
      </c>
    </row>
    <row r="153" spans="1:11" x14ac:dyDescent="0.25">
      <c r="A153" s="5">
        <v>150</v>
      </c>
      <c r="B153" s="20" t="s">
        <v>793</v>
      </c>
      <c r="C153" s="6" t="s">
        <v>448</v>
      </c>
      <c r="D153" s="6" t="s">
        <v>97</v>
      </c>
      <c r="E153" s="10">
        <v>8209</v>
      </c>
      <c r="F153" s="35">
        <f>IFERROR(VLOOKUP(E153,Totales!$A$4:$Y$348,5,0)+VLOOKUP(E153,Totales!$A$4:$Y$348,7,0),0)</f>
        <v>0</v>
      </c>
      <c r="G153" s="36">
        <f>IFERROR(VLOOKUP(E153,Totales!$A$4:$Y$348,9,0)+VLOOKUP(E153,Totales!$A$4:$Y$348,11,0),0)</f>
        <v>46740000</v>
      </c>
      <c r="H153" s="36">
        <f>IFERROR(VLOOKUP(E153,Totales!$A$4:$Y$348,13,0)+VLOOKUP(E153,Totales!$A$4:$Y$348,15,0),0)</f>
        <v>0</v>
      </c>
      <c r="I153" s="36">
        <f>IFERROR(VLOOKUP(E153,Totales!$A$4:$Y$348,17,0)+VLOOKUP(E153,Totales!$A$4:$Y$348,19,0),0)</f>
        <v>0</v>
      </c>
      <c r="J153" s="37">
        <f>IFERROR(VLOOKUP(E153,Totales!$A$4:$Y$348,21,0)+VLOOKUP(E153,Totales!$A$4:$Y$348,23,0),0)</f>
        <v>3135000</v>
      </c>
      <c r="K153" s="13">
        <f t="shared" si="2"/>
        <v>49875000</v>
      </c>
    </row>
    <row r="154" spans="1:11" x14ac:dyDescent="0.25">
      <c r="A154" s="5">
        <v>151</v>
      </c>
      <c r="B154" s="20" t="s">
        <v>793</v>
      </c>
      <c r="C154" s="6" t="s">
        <v>449</v>
      </c>
      <c r="D154" s="6" t="s">
        <v>98</v>
      </c>
      <c r="E154" s="10">
        <v>8210</v>
      </c>
      <c r="F154" s="35">
        <f>IFERROR(VLOOKUP(E154,Totales!$A$4:$Y$348,5,0)+VLOOKUP(E154,Totales!$A$4:$Y$348,7,0),0)</f>
        <v>33155000</v>
      </c>
      <c r="G154" s="36">
        <f>IFERROR(VLOOKUP(E154,Totales!$A$4:$Y$348,9,0)+VLOOKUP(E154,Totales!$A$4:$Y$348,11,0),0)</f>
        <v>130245000</v>
      </c>
      <c r="H154" s="36">
        <f>IFERROR(VLOOKUP(E154,Totales!$A$4:$Y$348,13,0)+VLOOKUP(E154,Totales!$A$4:$Y$348,15,0),0)</f>
        <v>132430000</v>
      </c>
      <c r="I154" s="36">
        <f>IFERROR(VLOOKUP(E154,Totales!$A$4:$Y$348,17,0)+VLOOKUP(E154,Totales!$A$4:$Y$348,19,0),0)</f>
        <v>0</v>
      </c>
      <c r="J154" s="37">
        <f>IFERROR(VLOOKUP(E154,Totales!$A$4:$Y$348,21,0)+VLOOKUP(E154,Totales!$A$4:$Y$348,23,0),0)</f>
        <v>27075000</v>
      </c>
      <c r="K154" s="13">
        <f t="shared" si="2"/>
        <v>322905000</v>
      </c>
    </row>
    <row r="155" spans="1:11" x14ac:dyDescent="0.25">
      <c r="A155" s="5">
        <v>152</v>
      </c>
      <c r="B155" s="20" t="s">
        <v>793</v>
      </c>
      <c r="C155" s="6" t="s">
        <v>450</v>
      </c>
      <c r="D155" s="6" t="s">
        <v>99</v>
      </c>
      <c r="E155" s="10">
        <v>8211</v>
      </c>
      <c r="F155" s="35">
        <f>IFERROR(VLOOKUP(E155,Totales!$A$4:$Y$348,5,0)+VLOOKUP(E155,Totales!$A$4:$Y$348,7,0),0)</f>
        <v>25555000</v>
      </c>
      <c r="G155" s="36">
        <f>IFERROR(VLOOKUP(E155,Totales!$A$4:$Y$348,9,0)+VLOOKUP(E155,Totales!$A$4:$Y$348,11,0),0)</f>
        <v>0</v>
      </c>
      <c r="H155" s="36">
        <f>IFERROR(VLOOKUP(E155,Totales!$A$4:$Y$348,13,0)+VLOOKUP(E155,Totales!$A$4:$Y$348,15,0),0)</f>
        <v>96520000</v>
      </c>
      <c r="I155" s="36">
        <f>IFERROR(VLOOKUP(E155,Totales!$A$4:$Y$348,17,0)+VLOOKUP(E155,Totales!$A$4:$Y$348,19,0),0)</f>
        <v>5510000</v>
      </c>
      <c r="J155" s="37">
        <f>IFERROR(VLOOKUP(E155,Totales!$A$4:$Y$348,21,0)+VLOOKUP(E155,Totales!$A$4:$Y$348,23,0),0)</f>
        <v>0</v>
      </c>
      <c r="K155" s="13">
        <f t="shared" si="2"/>
        <v>127585000</v>
      </c>
    </row>
    <row r="156" spans="1:11" x14ac:dyDescent="0.25">
      <c r="A156" s="5">
        <v>153</v>
      </c>
      <c r="B156" s="20" t="s">
        <v>793</v>
      </c>
      <c r="C156" s="6" t="s">
        <v>451</v>
      </c>
      <c r="D156" s="6" t="s">
        <v>452</v>
      </c>
      <c r="E156" s="10">
        <v>8212</v>
      </c>
      <c r="F156" s="35">
        <f>IFERROR(VLOOKUP(E156,Totales!$A$4:$Y$348,5,0)+VLOOKUP(E156,Totales!$A$4:$Y$348,7,0),0)</f>
        <v>32110000</v>
      </c>
      <c r="G156" s="36">
        <f>IFERROR(VLOOKUP(E156,Totales!$A$4:$Y$348,9,0)+VLOOKUP(E156,Totales!$A$4:$Y$348,11,0),0)</f>
        <v>144970000</v>
      </c>
      <c r="H156" s="36">
        <f>IFERROR(VLOOKUP(E156,Totales!$A$4:$Y$348,13,0)+VLOOKUP(E156,Totales!$A$4:$Y$348,15,0),0)</f>
        <v>82840000</v>
      </c>
      <c r="I156" s="36">
        <f>IFERROR(VLOOKUP(E156,Totales!$A$4:$Y$348,17,0)+VLOOKUP(E156,Totales!$A$4:$Y$348,19,0),0)</f>
        <v>0</v>
      </c>
      <c r="J156" s="37">
        <f>IFERROR(VLOOKUP(E156,Totales!$A$4:$Y$348,21,0)+VLOOKUP(E156,Totales!$A$4:$Y$348,23,0),0)</f>
        <v>0</v>
      </c>
      <c r="K156" s="13">
        <f t="shared" si="2"/>
        <v>259920000</v>
      </c>
    </row>
    <row r="157" spans="1:11" x14ac:dyDescent="0.25">
      <c r="A157" s="5">
        <v>154</v>
      </c>
      <c r="B157" s="20" t="s">
        <v>793</v>
      </c>
      <c r="C157" s="6" t="s">
        <v>453</v>
      </c>
      <c r="D157" s="6" t="s">
        <v>100</v>
      </c>
      <c r="E157" s="10">
        <v>8301</v>
      </c>
      <c r="F157" s="35">
        <f>IFERROR(VLOOKUP(E157,Totales!$A$4:$Y$348,5,0)+VLOOKUP(E157,Totales!$A$4:$Y$348,7,0),0)</f>
        <v>23465000</v>
      </c>
      <c r="G157" s="36">
        <f>IFERROR(VLOOKUP(E157,Totales!$A$4:$Y$348,9,0)+VLOOKUP(E157,Totales!$A$4:$Y$348,11,0),0)</f>
        <v>135185000</v>
      </c>
      <c r="H157" s="36">
        <f>IFERROR(VLOOKUP(E157,Totales!$A$4:$Y$348,13,0)+VLOOKUP(E157,Totales!$A$4:$Y$348,15,0),0)</f>
        <v>30115000</v>
      </c>
      <c r="I157" s="36">
        <f>IFERROR(VLOOKUP(E157,Totales!$A$4:$Y$348,17,0)+VLOOKUP(E157,Totales!$A$4:$Y$348,19,0),0)</f>
        <v>570000</v>
      </c>
      <c r="J157" s="37">
        <f>IFERROR(VLOOKUP(E157,Totales!$A$4:$Y$348,21,0)+VLOOKUP(E157,Totales!$A$4:$Y$348,23,0),0)</f>
        <v>29070000</v>
      </c>
      <c r="K157" s="13">
        <f t="shared" si="2"/>
        <v>218405000</v>
      </c>
    </row>
    <row r="158" spans="1:11" x14ac:dyDescent="0.25">
      <c r="A158" s="5">
        <v>155</v>
      </c>
      <c r="B158" s="20" t="s">
        <v>793</v>
      </c>
      <c r="C158" s="6" t="s">
        <v>454</v>
      </c>
      <c r="D158" s="6" t="s">
        <v>101</v>
      </c>
      <c r="E158" s="10">
        <v>8302</v>
      </c>
      <c r="F158" s="35">
        <f>IFERROR(VLOOKUP(E158,Totales!$A$4:$Y$348,5,0)+VLOOKUP(E158,Totales!$A$4:$Y$348,7,0),0)</f>
        <v>16150000</v>
      </c>
      <c r="G158" s="36">
        <f>IFERROR(VLOOKUP(E158,Totales!$A$4:$Y$348,9,0)+VLOOKUP(E158,Totales!$A$4:$Y$348,11,0),0)</f>
        <v>140315000</v>
      </c>
      <c r="H158" s="36">
        <f>IFERROR(VLOOKUP(E158,Totales!$A$4:$Y$348,13,0)+VLOOKUP(E158,Totales!$A$4:$Y$348,15,0),0)</f>
        <v>20615000</v>
      </c>
      <c r="I158" s="36">
        <f>IFERROR(VLOOKUP(E158,Totales!$A$4:$Y$348,17,0)+VLOOKUP(E158,Totales!$A$4:$Y$348,19,0),0)</f>
        <v>0</v>
      </c>
      <c r="J158" s="37">
        <f>IFERROR(VLOOKUP(E158,Totales!$A$4:$Y$348,21,0)+VLOOKUP(E158,Totales!$A$4:$Y$348,23,0),0)</f>
        <v>2565000</v>
      </c>
      <c r="K158" s="13">
        <f t="shared" si="2"/>
        <v>179645000</v>
      </c>
    </row>
    <row r="159" spans="1:11" x14ac:dyDescent="0.25">
      <c r="A159" s="5">
        <v>156</v>
      </c>
      <c r="B159" s="20" t="s">
        <v>793</v>
      </c>
      <c r="C159" s="6" t="s">
        <v>455</v>
      </c>
      <c r="D159" s="6" t="s">
        <v>102</v>
      </c>
      <c r="E159" s="10">
        <v>8303</v>
      </c>
      <c r="F159" s="35">
        <f>IFERROR(VLOOKUP(E159,Totales!$A$4:$Y$348,5,0)+VLOOKUP(E159,Totales!$A$4:$Y$348,7,0),0)</f>
        <v>0</v>
      </c>
      <c r="G159" s="36">
        <f>IFERROR(VLOOKUP(E159,Totales!$A$4:$Y$348,9,0)+VLOOKUP(E159,Totales!$A$4:$Y$348,11,0),0)</f>
        <v>148960000</v>
      </c>
      <c r="H159" s="36">
        <f>IFERROR(VLOOKUP(E159,Totales!$A$4:$Y$348,13,0)+VLOOKUP(E159,Totales!$A$4:$Y$348,15,0),0)</f>
        <v>0</v>
      </c>
      <c r="I159" s="36">
        <f>IFERROR(VLOOKUP(E159,Totales!$A$4:$Y$348,17,0)+VLOOKUP(E159,Totales!$A$4:$Y$348,19,0),0)</f>
        <v>0</v>
      </c>
      <c r="J159" s="37">
        <f>IFERROR(VLOOKUP(E159,Totales!$A$4:$Y$348,21,0)+VLOOKUP(E159,Totales!$A$4:$Y$348,23,0),0)</f>
        <v>10545000</v>
      </c>
      <c r="K159" s="13">
        <f t="shared" si="2"/>
        <v>159505000</v>
      </c>
    </row>
    <row r="160" spans="1:11" x14ac:dyDescent="0.25">
      <c r="A160" s="5">
        <v>157</v>
      </c>
      <c r="B160" s="20" t="s">
        <v>793</v>
      </c>
      <c r="C160" s="6" t="s">
        <v>456</v>
      </c>
      <c r="D160" s="6" t="s">
        <v>457</v>
      </c>
      <c r="E160" s="10">
        <v>8304</v>
      </c>
      <c r="F160" s="35">
        <f>IFERROR(VLOOKUP(E160,Totales!$A$4:$Y$348,5,0)+VLOOKUP(E160,Totales!$A$4:$Y$348,7,0),0)</f>
        <v>13300000</v>
      </c>
      <c r="G160" s="36">
        <f>IFERROR(VLOOKUP(E160,Totales!$A$4:$Y$348,9,0)+VLOOKUP(E160,Totales!$A$4:$Y$348,11,0),0)</f>
        <v>77425000</v>
      </c>
      <c r="H160" s="36">
        <f>IFERROR(VLOOKUP(E160,Totales!$A$4:$Y$348,13,0)+VLOOKUP(E160,Totales!$A$4:$Y$348,15,0),0)</f>
        <v>29640000</v>
      </c>
      <c r="I160" s="36">
        <f>IFERROR(VLOOKUP(E160,Totales!$A$4:$Y$348,17,0)+VLOOKUP(E160,Totales!$A$4:$Y$348,19,0),0)</f>
        <v>0</v>
      </c>
      <c r="J160" s="37">
        <f>IFERROR(VLOOKUP(E160,Totales!$A$4:$Y$348,21,0)+VLOOKUP(E160,Totales!$A$4:$Y$348,23,0),0)</f>
        <v>12730000</v>
      </c>
      <c r="K160" s="13">
        <f t="shared" si="2"/>
        <v>133095000</v>
      </c>
    </row>
    <row r="161" spans="1:11" x14ac:dyDescent="0.25">
      <c r="A161" s="5">
        <v>158</v>
      </c>
      <c r="B161" s="20" t="s">
        <v>793</v>
      </c>
      <c r="C161" s="6" t="s">
        <v>458</v>
      </c>
      <c r="D161" s="6" t="s">
        <v>103</v>
      </c>
      <c r="E161" s="10">
        <v>8305</v>
      </c>
      <c r="F161" s="35">
        <f>IFERROR(VLOOKUP(E161,Totales!$A$4:$Y$348,5,0)+VLOOKUP(E161,Totales!$A$4:$Y$348,7,0),0)</f>
        <v>16815000</v>
      </c>
      <c r="G161" s="36">
        <f>IFERROR(VLOOKUP(E161,Totales!$A$4:$Y$348,9,0)+VLOOKUP(E161,Totales!$A$4:$Y$348,11,0),0)</f>
        <v>122265000</v>
      </c>
      <c r="H161" s="36">
        <f>IFERROR(VLOOKUP(E161,Totales!$A$4:$Y$348,13,0)+VLOOKUP(E161,Totales!$A$4:$Y$348,15,0),0)</f>
        <v>17860000</v>
      </c>
      <c r="I161" s="36">
        <f>IFERROR(VLOOKUP(E161,Totales!$A$4:$Y$348,17,0)+VLOOKUP(E161,Totales!$A$4:$Y$348,19,0),0)</f>
        <v>0</v>
      </c>
      <c r="J161" s="37">
        <f>IFERROR(VLOOKUP(E161,Totales!$A$4:$Y$348,21,0)+VLOOKUP(E161,Totales!$A$4:$Y$348,23,0),0)</f>
        <v>3895000</v>
      </c>
      <c r="K161" s="13">
        <f t="shared" si="2"/>
        <v>160835000</v>
      </c>
    </row>
    <row r="162" spans="1:11" x14ac:dyDescent="0.25">
      <c r="A162" s="5">
        <v>159</v>
      </c>
      <c r="B162" s="20" t="s">
        <v>793</v>
      </c>
      <c r="C162" s="6" t="s">
        <v>459</v>
      </c>
      <c r="D162" s="6" t="s">
        <v>104</v>
      </c>
      <c r="E162" s="10">
        <v>8306</v>
      </c>
      <c r="F162" s="35">
        <f>IFERROR(VLOOKUP(E162,Totales!$A$4:$Y$348,5,0)+VLOOKUP(E162,Totales!$A$4:$Y$348,7,0),0)</f>
        <v>8930000</v>
      </c>
      <c r="G162" s="36">
        <f>IFERROR(VLOOKUP(E162,Totales!$A$4:$Y$348,9,0)+VLOOKUP(E162,Totales!$A$4:$Y$348,11,0),0)</f>
        <v>29925000</v>
      </c>
      <c r="H162" s="36">
        <f>IFERROR(VLOOKUP(E162,Totales!$A$4:$Y$348,13,0)+VLOOKUP(E162,Totales!$A$4:$Y$348,15,0),0)</f>
        <v>3135000</v>
      </c>
      <c r="I162" s="36">
        <f>IFERROR(VLOOKUP(E162,Totales!$A$4:$Y$348,17,0)+VLOOKUP(E162,Totales!$A$4:$Y$348,19,0),0)</f>
        <v>0</v>
      </c>
      <c r="J162" s="37">
        <f>IFERROR(VLOOKUP(E162,Totales!$A$4:$Y$348,21,0)+VLOOKUP(E162,Totales!$A$4:$Y$348,23,0),0)</f>
        <v>0</v>
      </c>
      <c r="K162" s="13">
        <f t="shared" si="2"/>
        <v>41990000</v>
      </c>
    </row>
    <row r="163" spans="1:11" x14ac:dyDescent="0.25">
      <c r="A163" s="5">
        <v>160</v>
      </c>
      <c r="B163" s="20" t="s">
        <v>793</v>
      </c>
      <c r="C163" s="6" t="s">
        <v>460</v>
      </c>
      <c r="D163" s="6" t="s">
        <v>461</v>
      </c>
      <c r="E163" s="10">
        <v>8307</v>
      </c>
      <c r="F163" s="35">
        <f>IFERROR(VLOOKUP(E163,Totales!$A$4:$Y$348,5,0)+VLOOKUP(E163,Totales!$A$4:$Y$348,7,0),0)</f>
        <v>8265000</v>
      </c>
      <c r="G163" s="36">
        <f>IFERROR(VLOOKUP(E163,Totales!$A$4:$Y$348,9,0)+VLOOKUP(E163,Totales!$A$4:$Y$348,11,0),0)</f>
        <v>57190000</v>
      </c>
      <c r="H163" s="36">
        <f>IFERROR(VLOOKUP(E163,Totales!$A$4:$Y$348,13,0)+VLOOKUP(E163,Totales!$A$4:$Y$348,15,0),0)</f>
        <v>17005000</v>
      </c>
      <c r="I163" s="36">
        <f>IFERROR(VLOOKUP(E163,Totales!$A$4:$Y$348,17,0)+VLOOKUP(E163,Totales!$A$4:$Y$348,19,0),0)</f>
        <v>0</v>
      </c>
      <c r="J163" s="37">
        <f>IFERROR(VLOOKUP(E163,Totales!$A$4:$Y$348,21,0)+VLOOKUP(E163,Totales!$A$4:$Y$348,23,0),0)</f>
        <v>0</v>
      </c>
      <c r="K163" s="13">
        <f t="shared" si="2"/>
        <v>82460000</v>
      </c>
    </row>
    <row r="164" spans="1:11" x14ac:dyDescent="0.25">
      <c r="A164" s="5">
        <v>161</v>
      </c>
      <c r="B164" s="20" t="s">
        <v>793</v>
      </c>
      <c r="C164" s="6" t="s">
        <v>462</v>
      </c>
      <c r="D164" s="6" t="s">
        <v>463</v>
      </c>
      <c r="E164" s="10">
        <v>8401</v>
      </c>
      <c r="F164" s="35">
        <f>IFERROR(VLOOKUP(E164,Totales!$A$4:$Y$348,5,0)+VLOOKUP(E164,Totales!$A$4:$Y$348,7,0),0)</f>
        <v>76950000</v>
      </c>
      <c r="G164" s="36">
        <f>IFERROR(VLOOKUP(E164,Totales!$A$4:$Y$348,9,0)+VLOOKUP(E164,Totales!$A$4:$Y$348,11,0),0)</f>
        <v>376675000</v>
      </c>
      <c r="H164" s="36">
        <f>IFERROR(VLOOKUP(E164,Totales!$A$4:$Y$348,13,0)+VLOOKUP(E164,Totales!$A$4:$Y$348,15,0),0)</f>
        <v>189810000</v>
      </c>
      <c r="I164" s="36">
        <f>IFERROR(VLOOKUP(E164,Totales!$A$4:$Y$348,17,0)+VLOOKUP(E164,Totales!$A$4:$Y$348,19,0),0)</f>
        <v>5605000</v>
      </c>
      <c r="J164" s="37">
        <f>IFERROR(VLOOKUP(E164,Totales!$A$4:$Y$348,21,0)+VLOOKUP(E164,Totales!$A$4:$Y$348,23,0),0)</f>
        <v>38475000</v>
      </c>
      <c r="K164" s="13">
        <f t="shared" si="2"/>
        <v>687515000</v>
      </c>
    </row>
    <row r="165" spans="1:11" x14ac:dyDescent="0.25">
      <c r="A165" s="5">
        <v>162</v>
      </c>
      <c r="B165" s="20" t="s">
        <v>793</v>
      </c>
      <c r="C165" s="6" t="s">
        <v>464</v>
      </c>
      <c r="D165" s="6" t="s">
        <v>465</v>
      </c>
      <c r="E165" s="10">
        <v>8402</v>
      </c>
      <c r="F165" s="35">
        <f>IFERROR(VLOOKUP(E165,Totales!$A$4:$Y$348,5,0)+VLOOKUP(E165,Totales!$A$4:$Y$348,7,0),0)</f>
        <v>0</v>
      </c>
      <c r="G165" s="36">
        <f>IFERROR(VLOOKUP(E165,Totales!$A$4:$Y$348,9,0)+VLOOKUP(E165,Totales!$A$4:$Y$348,11,0),0)</f>
        <v>67260000</v>
      </c>
      <c r="H165" s="36">
        <f>IFERROR(VLOOKUP(E165,Totales!$A$4:$Y$348,13,0)+VLOOKUP(E165,Totales!$A$4:$Y$348,15,0),0)</f>
        <v>13205000</v>
      </c>
      <c r="I165" s="36">
        <f>IFERROR(VLOOKUP(E165,Totales!$A$4:$Y$348,17,0)+VLOOKUP(E165,Totales!$A$4:$Y$348,19,0),0)</f>
        <v>1235000</v>
      </c>
      <c r="J165" s="37">
        <f>IFERROR(VLOOKUP(E165,Totales!$A$4:$Y$348,21,0)+VLOOKUP(E165,Totales!$A$4:$Y$348,23,0),0)</f>
        <v>0</v>
      </c>
      <c r="K165" s="13">
        <f t="shared" si="2"/>
        <v>81700000</v>
      </c>
    </row>
    <row r="166" spans="1:11" x14ac:dyDescent="0.25">
      <c r="A166" s="5">
        <v>163</v>
      </c>
      <c r="B166" s="20" t="s">
        <v>793</v>
      </c>
      <c r="C166" s="6" t="s">
        <v>466</v>
      </c>
      <c r="D166" s="6" t="s">
        <v>105</v>
      </c>
      <c r="E166" s="10">
        <v>8403</v>
      </c>
      <c r="F166" s="35">
        <f>IFERROR(VLOOKUP(E166,Totales!$A$4:$Y$348,5,0)+VLOOKUP(E166,Totales!$A$4:$Y$348,7,0),0)</f>
        <v>10165000</v>
      </c>
      <c r="G166" s="36">
        <f>IFERROR(VLOOKUP(E166,Totales!$A$4:$Y$348,9,0)+VLOOKUP(E166,Totales!$A$4:$Y$348,11,0),0)</f>
        <v>102695000</v>
      </c>
      <c r="H166" s="36">
        <f>IFERROR(VLOOKUP(E166,Totales!$A$4:$Y$348,13,0)+VLOOKUP(E166,Totales!$A$4:$Y$348,15,0),0)</f>
        <v>6745000</v>
      </c>
      <c r="I166" s="36">
        <f>IFERROR(VLOOKUP(E166,Totales!$A$4:$Y$348,17,0)+VLOOKUP(E166,Totales!$A$4:$Y$348,19,0),0)</f>
        <v>0</v>
      </c>
      <c r="J166" s="37">
        <f>IFERROR(VLOOKUP(E166,Totales!$A$4:$Y$348,21,0)+VLOOKUP(E166,Totales!$A$4:$Y$348,23,0),0)</f>
        <v>9880000</v>
      </c>
      <c r="K166" s="13">
        <f t="shared" si="2"/>
        <v>129485000</v>
      </c>
    </row>
    <row r="167" spans="1:11" x14ac:dyDescent="0.25">
      <c r="A167" s="5">
        <v>164</v>
      </c>
      <c r="B167" s="20" t="s">
        <v>793</v>
      </c>
      <c r="C167" s="6" t="s">
        <v>467</v>
      </c>
      <c r="D167" s="6" t="s">
        <v>106</v>
      </c>
      <c r="E167" s="10">
        <v>8404</v>
      </c>
      <c r="F167" s="35">
        <f>IFERROR(VLOOKUP(E167,Totales!$A$4:$Y$348,5,0)+VLOOKUP(E167,Totales!$A$4:$Y$348,7,0),0)</f>
        <v>6650000</v>
      </c>
      <c r="G167" s="36">
        <f>IFERROR(VLOOKUP(E167,Totales!$A$4:$Y$348,9,0)+VLOOKUP(E167,Totales!$A$4:$Y$348,11,0),0)</f>
        <v>37145000</v>
      </c>
      <c r="H167" s="36">
        <f>IFERROR(VLOOKUP(E167,Totales!$A$4:$Y$348,13,0)+VLOOKUP(E167,Totales!$A$4:$Y$348,15,0),0)</f>
        <v>24890000</v>
      </c>
      <c r="I167" s="36">
        <f>IFERROR(VLOOKUP(E167,Totales!$A$4:$Y$348,17,0)+VLOOKUP(E167,Totales!$A$4:$Y$348,19,0),0)</f>
        <v>190000</v>
      </c>
      <c r="J167" s="37">
        <f>IFERROR(VLOOKUP(E167,Totales!$A$4:$Y$348,21,0)+VLOOKUP(E167,Totales!$A$4:$Y$348,23,0),0)</f>
        <v>2945000</v>
      </c>
      <c r="K167" s="13">
        <f t="shared" si="2"/>
        <v>71820000</v>
      </c>
    </row>
    <row r="168" spans="1:11" x14ac:dyDescent="0.25">
      <c r="A168" s="5">
        <v>165</v>
      </c>
      <c r="B168" s="20" t="s">
        <v>793</v>
      </c>
      <c r="C168" s="6" t="s">
        <v>468</v>
      </c>
      <c r="D168" s="6" t="s">
        <v>107</v>
      </c>
      <c r="E168" s="10">
        <v>8405</v>
      </c>
      <c r="F168" s="35">
        <f>IFERROR(VLOOKUP(E168,Totales!$A$4:$Y$348,5,0)+VLOOKUP(E168,Totales!$A$4:$Y$348,7,0),0)</f>
        <v>13395000</v>
      </c>
      <c r="G168" s="36">
        <f>IFERROR(VLOOKUP(E168,Totales!$A$4:$Y$348,9,0)+VLOOKUP(E168,Totales!$A$4:$Y$348,11,0),0)</f>
        <v>93575000</v>
      </c>
      <c r="H168" s="36">
        <f>IFERROR(VLOOKUP(E168,Totales!$A$4:$Y$348,13,0)+VLOOKUP(E168,Totales!$A$4:$Y$348,15,0),0)</f>
        <v>5415000</v>
      </c>
      <c r="I168" s="36">
        <f>IFERROR(VLOOKUP(E168,Totales!$A$4:$Y$348,17,0)+VLOOKUP(E168,Totales!$A$4:$Y$348,19,0),0)</f>
        <v>2185000</v>
      </c>
      <c r="J168" s="37">
        <f>IFERROR(VLOOKUP(E168,Totales!$A$4:$Y$348,21,0)+VLOOKUP(E168,Totales!$A$4:$Y$348,23,0),0)</f>
        <v>6935000</v>
      </c>
      <c r="K168" s="13">
        <f t="shared" si="2"/>
        <v>121505000</v>
      </c>
    </row>
    <row r="169" spans="1:11" x14ac:dyDescent="0.25">
      <c r="A169" s="5">
        <v>166</v>
      </c>
      <c r="B169" s="20" t="s">
        <v>793</v>
      </c>
      <c r="C169" s="6" t="s">
        <v>469</v>
      </c>
      <c r="D169" s="6" t="s">
        <v>108</v>
      </c>
      <c r="E169" s="10">
        <v>8406</v>
      </c>
      <c r="F169" s="35">
        <f>IFERROR(VLOOKUP(E169,Totales!$A$4:$Y$348,5,0)+VLOOKUP(E169,Totales!$A$4:$Y$348,7,0),0)</f>
        <v>0</v>
      </c>
      <c r="G169" s="36">
        <f>IFERROR(VLOOKUP(E169,Totales!$A$4:$Y$348,9,0)+VLOOKUP(E169,Totales!$A$4:$Y$348,11,0),0)</f>
        <v>40470000</v>
      </c>
      <c r="H169" s="36">
        <f>IFERROR(VLOOKUP(E169,Totales!$A$4:$Y$348,13,0)+VLOOKUP(E169,Totales!$A$4:$Y$348,15,0),0)</f>
        <v>15295000</v>
      </c>
      <c r="I169" s="36">
        <f>IFERROR(VLOOKUP(E169,Totales!$A$4:$Y$348,17,0)+VLOOKUP(E169,Totales!$A$4:$Y$348,19,0),0)</f>
        <v>760000</v>
      </c>
      <c r="J169" s="37">
        <f>IFERROR(VLOOKUP(E169,Totales!$A$4:$Y$348,21,0)+VLOOKUP(E169,Totales!$A$4:$Y$348,23,0),0)</f>
        <v>8835000</v>
      </c>
      <c r="K169" s="13">
        <f t="shared" si="2"/>
        <v>65360000</v>
      </c>
    </row>
    <row r="170" spans="1:11" x14ac:dyDescent="0.25">
      <c r="A170" s="5">
        <v>167</v>
      </c>
      <c r="B170" s="20" t="s">
        <v>793</v>
      </c>
      <c r="C170" s="6" t="s">
        <v>470</v>
      </c>
      <c r="D170" s="6" t="s">
        <v>471</v>
      </c>
      <c r="E170" s="10">
        <v>8407</v>
      </c>
      <c r="F170" s="35">
        <f>IFERROR(VLOOKUP(E170,Totales!$A$4:$Y$348,5,0)+VLOOKUP(E170,Totales!$A$4:$Y$348,7,0),0)</f>
        <v>14535000</v>
      </c>
      <c r="G170" s="36">
        <f>IFERROR(VLOOKUP(E170,Totales!$A$4:$Y$348,9,0)+VLOOKUP(E170,Totales!$A$4:$Y$348,11,0),0)</f>
        <v>115425000</v>
      </c>
      <c r="H170" s="36">
        <f>IFERROR(VLOOKUP(E170,Totales!$A$4:$Y$348,13,0)+VLOOKUP(E170,Totales!$A$4:$Y$348,15,0),0)</f>
        <v>2850000</v>
      </c>
      <c r="I170" s="36">
        <f>IFERROR(VLOOKUP(E170,Totales!$A$4:$Y$348,17,0)+VLOOKUP(E170,Totales!$A$4:$Y$348,19,0),0)</f>
        <v>1900000</v>
      </c>
      <c r="J170" s="37">
        <f>IFERROR(VLOOKUP(E170,Totales!$A$4:$Y$348,21,0)+VLOOKUP(E170,Totales!$A$4:$Y$348,23,0),0)</f>
        <v>11305000</v>
      </c>
      <c r="K170" s="13">
        <f t="shared" si="2"/>
        <v>146015000</v>
      </c>
    </row>
    <row r="171" spans="1:11" x14ac:dyDescent="0.25">
      <c r="A171" s="5">
        <v>168</v>
      </c>
      <c r="B171" s="20" t="s">
        <v>793</v>
      </c>
      <c r="C171" s="6" t="s">
        <v>472</v>
      </c>
      <c r="D171" s="6" t="s">
        <v>109</v>
      </c>
      <c r="E171" s="10">
        <v>8408</v>
      </c>
      <c r="F171" s="35">
        <f>IFERROR(VLOOKUP(E171,Totales!$A$4:$Y$348,5,0)+VLOOKUP(E171,Totales!$A$4:$Y$348,7,0),0)</f>
        <v>5795000</v>
      </c>
      <c r="G171" s="36">
        <f>IFERROR(VLOOKUP(E171,Totales!$A$4:$Y$348,9,0)+VLOOKUP(E171,Totales!$A$4:$Y$348,11,0),0)</f>
        <v>16815000</v>
      </c>
      <c r="H171" s="36">
        <f>IFERROR(VLOOKUP(E171,Totales!$A$4:$Y$348,13,0)+VLOOKUP(E171,Totales!$A$4:$Y$348,15,0),0)</f>
        <v>7885000</v>
      </c>
      <c r="I171" s="36">
        <f>IFERROR(VLOOKUP(E171,Totales!$A$4:$Y$348,17,0)+VLOOKUP(E171,Totales!$A$4:$Y$348,19,0),0)</f>
        <v>380000</v>
      </c>
      <c r="J171" s="37">
        <f>IFERROR(VLOOKUP(E171,Totales!$A$4:$Y$348,21,0)+VLOOKUP(E171,Totales!$A$4:$Y$348,23,0),0)</f>
        <v>855000</v>
      </c>
      <c r="K171" s="13">
        <f t="shared" si="2"/>
        <v>31730000</v>
      </c>
    </row>
    <row r="172" spans="1:11" x14ac:dyDescent="0.25">
      <c r="A172" s="5">
        <v>169</v>
      </c>
      <c r="B172" s="20" t="s">
        <v>793</v>
      </c>
      <c r="C172" s="6" t="s">
        <v>473</v>
      </c>
      <c r="D172" s="6" t="s">
        <v>110</v>
      </c>
      <c r="E172" s="10">
        <v>8409</v>
      </c>
      <c r="F172" s="35">
        <f>IFERROR(VLOOKUP(E172,Totales!$A$4:$Y$348,5,0)+VLOOKUP(E172,Totales!$A$4:$Y$348,7,0),0)</f>
        <v>0</v>
      </c>
      <c r="G172" s="36">
        <f>IFERROR(VLOOKUP(E172,Totales!$A$4:$Y$348,9,0)+VLOOKUP(E172,Totales!$A$4:$Y$348,11,0),0)</f>
        <v>59090000</v>
      </c>
      <c r="H172" s="36">
        <f>IFERROR(VLOOKUP(E172,Totales!$A$4:$Y$348,13,0)+VLOOKUP(E172,Totales!$A$4:$Y$348,15,0),0)</f>
        <v>0</v>
      </c>
      <c r="I172" s="36">
        <f>IFERROR(VLOOKUP(E172,Totales!$A$4:$Y$348,17,0)+VLOOKUP(E172,Totales!$A$4:$Y$348,19,0),0)</f>
        <v>0</v>
      </c>
      <c r="J172" s="37">
        <f>IFERROR(VLOOKUP(E172,Totales!$A$4:$Y$348,21,0)+VLOOKUP(E172,Totales!$A$4:$Y$348,23,0),0)</f>
        <v>3800000</v>
      </c>
      <c r="K172" s="13">
        <f t="shared" si="2"/>
        <v>62890000</v>
      </c>
    </row>
    <row r="173" spans="1:11" x14ac:dyDescent="0.25">
      <c r="A173" s="5">
        <v>170</v>
      </c>
      <c r="B173" s="20" t="s">
        <v>793</v>
      </c>
      <c r="C173" s="6" t="s">
        <v>474</v>
      </c>
      <c r="D173" s="6" t="s">
        <v>111</v>
      </c>
      <c r="E173" s="10">
        <v>8410</v>
      </c>
      <c r="F173" s="35">
        <f>IFERROR(VLOOKUP(E173,Totales!$A$4:$Y$348,5,0)+VLOOKUP(E173,Totales!$A$4:$Y$348,7,0),0)</f>
        <v>0</v>
      </c>
      <c r="G173" s="36">
        <f>IFERROR(VLOOKUP(E173,Totales!$A$4:$Y$348,9,0)+VLOOKUP(E173,Totales!$A$4:$Y$348,11,0),0)</f>
        <v>90155000</v>
      </c>
      <c r="H173" s="36">
        <f>IFERROR(VLOOKUP(E173,Totales!$A$4:$Y$348,13,0)+VLOOKUP(E173,Totales!$A$4:$Y$348,15,0),0)</f>
        <v>40280000</v>
      </c>
      <c r="I173" s="36">
        <f>IFERROR(VLOOKUP(E173,Totales!$A$4:$Y$348,17,0)+VLOOKUP(E173,Totales!$A$4:$Y$348,19,0),0)</f>
        <v>0</v>
      </c>
      <c r="J173" s="37">
        <f>IFERROR(VLOOKUP(E173,Totales!$A$4:$Y$348,21,0)+VLOOKUP(E173,Totales!$A$4:$Y$348,23,0),0)</f>
        <v>9595000</v>
      </c>
      <c r="K173" s="13">
        <f t="shared" si="2"/>
        <v>140030000</v>
      </c>
    </row>
    <row r="174" spans="1:11" x14ac:dyDescent="0.25">
      <c r="A174" s="5">
        <v>171</v>
      </c>
      <c r="B174" s="20" t="s">
        <v>793</v>
      </c>
      <c r="C174" s="6" t="s">
        <v>475</v>
      </c>
      <c r="D174" s="6" t="s">
        <v>112</v>
      </c>
      <c r="E174" s="10">
        <v>8411</v>
      </c>
      <c r="F174" s="35">
        <f>IFERROR(VLOOKUP(E174,Totales!$A$4:$Y$348,5,0)+VLOOKUP(E174,Totales!$A$4:$Y$348,7,0),0)</f>
        <v>4845000</v>
      </c>
      <c r="G174" s="36">
        <f>IFERROR(VLOOKUP(E174,Totales!$A$4:$Y$348,9,0)+VLOOKUP(E174,Totales!$A$4:$Y$348,11,0),0)</f>
        <v>15010000</v>
      </c>
      <c r="H174" s="36">
        <f>IFERROR(VLOOKUP(E174,Totales!$A$4:$Y$348,13,0)+VLOOKUP(E174,Totales!$A$4:$Y$348,15,0),0)</f>
        <v>6745000</v>
      </c>
      <c r="I174" s="36">
        <f>IFERROR(VLOOKUP(E174,Totales!$A$4:$Y$348,17,0)+VLOOKUP(E174,Totales!$A$4:$Y$348,19,0),0)</f>
        <v>0</v>
      </c>
      <c r="J174" s="37">
        <f>IFERROR(VLOOKUP(E174,Totales!$A$4:$Y$348,21,0)+VLOOKUP(E174,Totales!$A$4:$Y$348,23,0),0)</f>
        <v>0</v>
      </c>
      <c r="K174" s="13">
        <f t="shared" si="2"/>
        <v>26600000</v>
      </c>
    </row>
    <row r="175" spans="1:11" x14ac:dyDescent="0.25">
      <c r="A175" s="5">
        <v>172</v>
      </c>
      <c r="B175" s="20" t="s">
        <v>793</v>
      </c>
      <c r="C175" s="6" t="s">
        <v>476</v>
      </c>
      <c r="D175" s="6" t="s">
        <v>113</v>
      </c>
      <c r="E175" s="10">
        <v>8412</v>
      </c>
      <c r="F175" s="35">
        <f>IFERROR(VLOOKUP(E175,Totales!$A$4:$Y$348,5,0)+VLOOKUP(E175,Totales!$A$4:$Y$348,7,0),0)</f>
        <v>11495000</v>
      </c>
      <c r="G175" s="36">
        <f>IFERROR(VLOOKUP(E175,Totales!$A$4:$Y$348,9,0)+VLOOKUP(E175,Totales!$A$4:$Y$348,11,0),0)</f>
        <v>51490000</v>
      </c>
      <c r="H175" s="36">
        <f>IFERROR(VLOOKUP(E175,Totales!$A$4:$Y$348,13,0)+VLOOKUP(E175,Totales!$A$4:$Y$348,15,0),0)</f>
        <v>14630000</v>
      </c>
      <c r="I175" s="36">
        <f>IFERROR(VLOOKUP(E175,Totales!$A$4:$Y$348,17,0)+VLOOKUP(E175,Totales!$A$4:$Y$348,19,0),0)</f>
        <v>760000</v>
      </c>
      <c r="J175" s="37">
        <f>IFERROR(VLOOKUP(E175,Totales!$A$4:$Y$348,21,0)+VLOOKUP(E175,Totales!$A$4:$Y$348,23,0),0)</f>
        <v>7695000</v>
      </c>
      <c r="K175" s="13">
        <f t="shared" si="2"/>
        <v>86070000</v>
      </c>
    </row>
    <row r="176" spans="1:11" x14ac:dyDescent="0.25">
      <c r="A176" s="5">
        <v>173</v>
      </c>
      <c r="B176" s="20" t="s">
        <v>793</v>
      </c>
      <c r="C176" s="6" t="s">
        <v>477</v>
      </c>
      <c r="D176" s="6" t="s">
        <v>114</v>
      </c>
      <c r="E176" s="10">
        <v>8413</v>
      </c>
      <c r="F176" s="35">
        <f>IFERROR(VLOOKUP(E176,Totales!$A$4:$Y$348,5,0)+VLOOKUP(E176,Totales!$A$4:$Y$348,7,0),0)</f>
        <v>0</v>
      </c>
      <c r="G176" s="36">
        <f>IFERROR(VLOOKUP(E176,Totales!$A$4:$Y$348,9,0)+VLOOKUP(E176,Totales!$A$4:$Y$348,11,0),0)</f>
        <v>17955000</v>
      </c>
      <c r="H176" s="36">
        <f>IFERROR(VLOOKUP(E176,Totales!$A$4:$Y$348,13,0)+VLOOKUP(E176,Totales!$A$4:$Y$348,15,0),0)</f>
        <v>7695000</v>
      </c>
      <c r="I176" s="36">
        <f>IFERROR(VLOOKUP(E176,Totales!$A$4:$Y$348,17,0)+VLOOKUP(E176,Totales!$A$4:$Y$348,19,0),0)</f>
        <v>0</v>
      </c>
      <c r="J176" s="37">
        <f>IFERROR(VLOOKUP(E176,Totales!$A$4:$Y$348,21,0)+VLOOKUP(E176,Totales!$A$4:$Y$348,23,0),0)</f>
        <v>0</v>
      </c>
      <c r="K176" s="13">
        <f t="shared" si="2"/>
        <v>25650000</v>
      </c>
    </row>
    <row r="177" spans="1:11" x14ac:dyDescent="0.25">
      <c r="A177" s="5">
        <v>174</v>
      </c>
      <c r="B177" s="20" t="s">
        <v>793</v>
      </c>
      <c r="C177" s="6" t="s">
        <v>478</v>
      </c>
      <c r="D177" s="6" t="s">
        <v>479</v>
      </c>
      <c r="E177" s="10">
        <v>8414</v>
      </c>
      <c r="F177" s="35">
        <f>IFERROR(VLOOKUP(E177,Totales!$A$4:$Y$348,5,0)+VLOOKUP(E177,Totales!$A$4:$Y$348,7,0),0)</f>
        <v>8930000</v>
      </c>
      <c r="G177" s="36">
        <f>IFERROR(VLOOKUP(E177,Totales!$A$4:$Y$348,9,0)+VLOOKUP(E177,Totales!$A$4:$Y$348,11,0),0)</f>
        <v>39900000</v>
      </c>
      <c r="H177" s="36">
        <f>IFERROR(VLOOKUP(E177,Totales!$A$4:$Y$348,13,0)+VLOOKUP(E177,Totales!$A$4:$Y$348,15,0),0)</f>
        <v>11875000</v>
      </c>
      <c r="I177" s="36">
        <f>IFERROR(VLOOKUP(E177,Totales!$A$4:$Y$348,17,0)+VLOOKUP(E177,Totales!$A$4:$Y$348,19,0),0)</f>
        <v>0</v>
      </c>
      <c r="J177" s="37">
        <f>IFERROR(VLOOKUP(E177,Totales!$A$4:$Y$348,21,0)+VLOOKUP(E177,Totales!$A$4:$Y$348,23,0),0)</f>
        <v>0</v>
      </c>
      <c r="K177" s="13">
        <f t="shared" si="2"/>
        <v>60705000</v>
      </c>
    </row>
    <row r="178" spans="1:11" x14ac:dyDescent="0.25">
      <c r="A178" s="5">
        <v>175</v>
      </c>
      <c r="B178" s="20" t="s">
        <v>794</v>
      </c>
      <c r="C178" s="6" t="s">
        <v>509</v>
      </c>
      <c r="D178" s="6" t="s">
        <v>115</v>
      </c>
      <c r="E178" s="10">
        <v>9101</v>
      </c>
      <c r="F178" s="35">
        <f>IFERROR(VLOOKUP(E178,Totales!$A$4:$Y$348,5,0)+VLOOKUP(E178,Totales!$A$4:$Y$348,7,0),0)</f>
        <v>24795000</v>
      </c>
      <c r="G178" s="36">
        <f>IFERROR(VLOOKUP(E178,Totales!$A$4:$Y$348,9,0)+VLOOKUP(E178,Totales!$A$4:$Y$348,11,0),0)</f>
        <v>152950000</v>
      </c>
      <c r="H178" s="36">
        <f>IFERROR(VLOOKUP(E178,Totales!$A$4:$Y$348,13,0)+VLOOKUP(E178,Totales!$A$4:$Y$348,15,0),0)</f>
        <v>61845000</v>
      </c>
      <c r="I178" s="36">
        <f>IFERROR(VLOOKUP(E178,Totales!$A$4:$Y$348,17,0)+VLOOKUP(E178,Totales!$A$4:$Y$348,19,0),0)</f>
        <v>0</v>
      </c>
      <c r="J178" s="37">
        <f>IFERROR(VLOOKUP(E178,Totales!$A$4:$Y$348,21,0)+VLOOKUP(E178,Totales!$A$4:$Y$348,23,0),0)</f>
        <v>21375000</v>
      </c>
      <c r="K178" s="13">
        <f t="shared" si="2"/>
        <v>260965000</v>
      </c>
    </row>
    <row r="179" spans="1:11" x14ac:dyDescent="0.25">
      <c r="A179" s="5">
        <v>176</v>
      </c>
      <c r="B179" s="20" t="s">
        <v>794</v>
      </c>
      <c r="C179" s="6" t="s">
        <v>510</v>
      </c>
      <c r="D179" s="6" t="s">
        <v>511</v>
      </c>
      <c r="E179" s="10">
        <v>9102</v>
      </c>
      <c r="F179" s="35">
        <f>IFERROR(VLOOKUP(E179,Totales!$A$4:$Y$348,5,0)+VLOOKUP(E179,Totales!$A$4:$Y$348,7,0),0)</f>
        <v>0</v>
      </c>
      <c r="G179" s="36">
        <f>IFERROR(VLOOKUP(E179,Totales!$A$4:$Y$348,9,0)+VLOOKUP(E179,Totales!$A$4:$Y$348,11,0),0)</f>
        <v>45885000</v>
      </c>
      <c r="H179" s="36">
        <f>IFERROR(VLOOKUP(E179,Totales!$A$4:$Y$348,13,0)+VLOOKUP(E179,Totales!$A$4:$Y$348,15,0),0)</f>
        <v>5035000</v>
      </c>
      <c r="I179" s="36">
        <f>IFERROR(VLOOKUP(E179,Totales!$A$4:$Y$348,17,0)+VLOOKUP(E179,Totales!$A$4:$Y$348,19,0),0)</f>
        <v>0</v>
      </c>
      <c r="J179" s="37">
        <f>IFERROR(VLOOKUP(E179,Totales!$A$4:$Y$348,21,0)+VLOOKUP(E179,Totales!$A$4:$Y$348,23,0),0)</f>
        <v>9025000</v>
      </c>
      <c r="K179" s="13">
        <f t="shared" si="2"/>
        <v>59945000</v>
      </c>
    </row>
    <row r="180" spans="1:11" x14ac:dyDescent="0.25">
      <c r="A180" s="5">
        <v>177</v>
      </c>
      <c r="B180" s="20" t="s">
        <v>794</v>
      </c>
      <c r="C180" s="6" t="s">
        <v>512</v>
      </c>
      <c r="D180" s="6" t="s">
        <v>116</v>
      </c>
      <c r="E180" s="10">
        <v>9103</v>
      </c>
      <c r="F180" s="35">
        <f>IFERROR(VLOOKUP(E180,Totales!$A$4:$Y$348,5,0)+VLOOKUP(E180,Totales!$A$4:$Y$348,7,0),0)</f>
        <v>7980000</v>
      </c>
      <c r="G180" s="36">
        <f>IFERROR(VLOOKUP(E180,Totales!$A$4:$Y$348,9,0)+VLOOKUP(E180,Totales!$A$4:$Y$348,11,0),0)</f>
        <v>36955000</v>
      </c>
      <c r="H180" s="36">
        <f>IFERROR(VLOOKUP(E180,Totales!$A$4:$Y$348,13,0)+VLOOKUP(E180,Totales!$A$4:$Y$348,15,0),0)</f>
        <v>10260000</v>
      </c>
      <c r="I180" s="36">
        <f>IFERROR(VLOOKUP(E180,Totales!$A$4:$Y$348,17,0)+VLOOKUP(E180,Totales!$A$4:$Y$348,19,0),0)</f>
        <v>0</v>
      </c>
      <c r="J180" s="37">
        <f>IFERROR(VLOOKUP(E180,Totales!$A$4:$Y$348,21,0)+VLOOKUP(E180,Totales!$A$4:$Y$348,23,0),0)</f>
        <v>6460000</v>
      </c>
      <c r="K180" s="13">
        <f t="shared" si="2"/>
        <v>61655000</v>
      </c>
    </row>
    <row r="181" spans="1:11" x14ac:dyDescent="0.25">
      <c r="A181" s="5">
        <v>178</v>
      </c>
      <c r="B181" s="20" t="s">
        <v>794</v>
      </c>
      <c r="C181" s="6" t="s">
        <v>513</v>
      </c>
      <c r="D181" s="6" t="s">
        <v>117</v>
      </c>
      <c r="E181" s="10">
        <v>9104</v>
      </c>
      <c r="F181" s="35">
        <f>IFERROR(VLOOKUP(E181,Totales!$A$4:$Y$348,5,0)+VLOOKUP(E181,Totales!$A$4:$Y$348,7,0),0)</f>
        <v>0</v>
      </c>
      <c r="G181" s="36">
        <f>IFERROR(VLOOKUP(E181,Totales!$A$4:$Y$348,9,0)+VLOOKUP(E181,Totales!$A$4:$Y$348,11,0),0)</f>
        <v>36860000</v>
      </c>
      <c r="H181" s="36">
        <f>IFERROR(VLOOKUP(E181,Totales!$A$4:$Y$348,13,0)+VLOOKUP(E181,Totales!$A$4:$Y$348,15,0),0)</f>
        <v>7125000</v>
      </c>
      <c r="I181" s="36">
        <f>IFERROR(VLOOKUP(E181,Totales!$A$4:$Y$348,17,0)+VLOOKUP(E181,Totales!$A$4:$Y$348,19,0),0)</f>
        <v>0</v>
      </c>
      <c r="J181" s="37">
        <f>IFERROR(VLOOKUP(E181,Totales!$A$4:$Y$348,21,0)+VLOOKUP(E181,Totales!$A$4:$Y$348,23,0),0)</f>
        <v>5415000</v>
      </c>
      <c r="K181" s="13">
        <f t="shared" si="2"/>
        <v>49400000</v>
      </c>
    </row>
    <row r="182" spans="1:11" x14ac:dyDescent="0.25">
      <c r="A182" s="5">
        <v>179</v>
      </c>
      <c r="B182" s="20" t="s">
        <v>794</v>
      </c>
      <c r="C182" s="6" t="s">
        <v>514</v>
      </c>
      <c r="D182" s="6" t="s">
        <v>118</v>
      </c>
      <c r="E182" s="10">
        <v>9105</v>
      </c>
      <c r="F182" s="35">
        <f>IFERROR(VLOOKUP(E182,Totales!$A$4:$Y$348,5,0)+VLOOKUP(E182,Totales!$A$4:$Y$348,7,0),0)</f>
        <v>11115000</v>
      </c>
      <c r="G182" s="36">
        <f>IFERROR(VLOOKUP(E182,Totales!$A$4:$Y$348,9,0)+VLOOKUP(E182,Totales!$A$4:$Y$348,11,0),0)</f>
        <v>92815000</v>
      </c>
      <c r="H182" s="36">
        <f>IFERROR(VLOOKUP(E182,Totales!$A$4:$Y$348,13,0)+VLOOKUP(E182,Totales!$A$4:$Y$348,15,0),0)</f>
        <v>7505000</v>
      </c>
      <c r="I182" s="36">
        <f>IFERROR(VLOOKUP(E182,Totales!$A$4:$Y$348,17,0)+VLOOKUP(E182,Totales!$A$4:$Y$348,19,0),0)</f>
        <v>0</v>
      </c>
      <c r="J182" s="37">
        <f>IFERROR(VLOOKUP(E182,Totales!$A$4:$Y$348,21,0)+VLOOKUP(E182,Totales!$A$4:$Y$348,23,0),0)</f>
        <v>9405000</v>
      </c>
      <c r="K182" s="13">
        <f t="shared" si="2"/>
        <v>120840000</v>
      </c>
    </row>
    <row r="183" spans="1:11" x14ac:dyDescent="0.25">
      <c r="A183" s="5">
        <v>180</v>
      </c>
      <c r="B183" s="20" t="s">
        <v>794</v>
      </c>
      <c r="C183" s="6" t="s">
        <v>515</v>
      </c>
      <c r="D183" s="6" t="s">
        <v>119</v>
      </c>
      <c r="E183" s="10">
        <v>9106</v>
      </c>
      <c r="F183" s="35">
        <f>IFERROR(VLOOKUP(E183,Totales!$A$4:$Y$348,5,0)+VLOOKUP(E183,Totales!$A$4:$Y$348,7,0),0)</f>
        <v>8075000</v>
      </c>
      <c r="G183" s="36">
        <f>IFERROR(VLOOKUP(E183,Totales!$A$4:$Y$348,9,0)+VLOOKUP(E183,Totales!$A$4:$Y$348,11,0),0)</f>
        <v>31255000</v>
      </c>
      <c r="H183" s="36">
        <f>IFERROR(VLOOKUP(E183,Totales!$A$4:$Y$348,13,0)+VLOOKUP(E183,Totales!$A$4:$Y$348,15,0),0)</f>
        <v>9025000</v>
      </c>
      <c r="I183" s="36">
        <f>IFERROR(VLOOKUP(E183,Totales!$A$4:$Y$348,17,0)+VLOOKUP(E183,Totales!$A$4:$Y$348,19,0),0)</f>
        <v>0</v>
      </c>
      <c r="J183" s="37">
        <f>IFERROR(VLOOKUP(E183,Totales!$A$4:$Y$348,21,0)+VLOOKUP(E183,Totales!$A$4:$Y$348,23,0),0)</f>
        <v>8835000</v>
      </c>
      <c r="K183" s="13">
        <f t="shared" si="2"/>
        <v>57190000</v>
      </c>
    </row>
    <row r="184" spans="1:11" x14ac:dyDescent="0.25">
      <c r="A184" s="5">
        <v>181</v>
      </c>
      <c r="B184" s="20" t="s">
        <v>794</v>
      </c>
      <c r="C184" s="6" t="s">
        <v>516</v>
      </c>
      <c r="D184" s="6" t="s">
        <v>517</v>
      </c>
      <c r="E184" s="10">
        <v>9107</v>
      </c>
      <c r="F184" s="35">
        <f>IFERROR(VLOOKUP(E184,Totales!$A$4:$Y$348,5,0)+VLOOKUP(E184,Totales!$A$4:$Y$348,7,0),0)</f>
        <v>13490000</v>
      </c>
      <c r="G184" s="36">
        <f>IFERROR(VLOOKUP(E184,Totales!$A$4:$Y$348,9,0)+VLOOKUP(E184,Totales!$A$4:$Y$348,11,0),0)</f>
        <v>71915000</v>
      </c>
      <c r="H184" s="36">
        <f>IFERROR(VLOOKUP(E184,Totales!$A$4:$Y$348,13,0)+VLOOKUP(E184,Totales!$A$4:$Y$348,15,0),0)</f>
        <v>7125000</v>
      </c>
      <c r="I184" s="36">
        <f>IFERROR(VLOOKUP(E184,Totales!$A$4:$Y$348,17,0)+VLOOKUP(E184,Totales!$A$4:$Y$348,19,0),0)</f>
        <v>16340000</v>
      </c>
      <c r="J184" s="37">
        <f>IFERROR(VLOOKUP(E184,Totales!$A$4:$Y$348,21,0)+VLOOKUP(E184,Totales!$A$4:$Y$348,23,0),0)</f>
        <v>9880000</v>
      </c>
      <c r="K184" s="13">
        <f t="shared" si="2"/>
        <v>118750000</v>
      </c>
    </row>
    <row r="185" spans="1:11" x14ac:dyDescent="0.25">
      <c r="A185" s="5">
        <v>182</v>
      </c>
      <c r="B185" s="20" t="s">
        <v>794</v>
      </c>
      <c r="C185" s="6" t="s">
        <v>518</v>
      </c>
      <c r="D185" s="6" t="s">
        <v>120</v>
      </c>
      <c r="E185" s="10">
        <v>9108</v>
      </c>
      <c r="F185" s="35">
        <f>IFERROR(VLOOKUP(E185,Totales!$A$4:$Y$348,5,0)+VLOOKUP(E185,Totales!$A$4:$Y$348,7,0),0)</f>
        <v>7505000</v>
      </c>
      <c r="G185" s="36">
        <f>IFERROR(VLOOKUP(E185,Totales!$A$4:$Y$348,9,0)+VLOOKUP(E185,Totales!$A$4:$Y$348,11,0),0)</f>
        <v>39710000</v>
      </c>
      <c r="H185" s="36">
        <f>IFERROR(VLOOKUP(E185,Totales!$A$4:$Y$348,13,0)+VLOOKUP(E185,Totales!$A$4:$Y$348,15,0),0)</f>
        <v>14060000</v>
      </c>
      <c r="I185" s="36">
        <f>IFERROR(VLOOKUP(E185,Totales!$A$4:$Y$348,17,0)+VLOOKUP(E185,Totales!$A$4:$Y$348,19,0),0)</f>
        <v>0</v>
      </c>
      <c r="J185" s="37">
        <f>IFERROR(VLOOKUP(E185,Totales!$A$4:$Y$348,21,0)+VLOOKUP(E185,Totales!$A$4:$Y$348,23,0),0)</f>
        <v>3895000</v>
      </c>
      <c r="K185" s="13">
        <f t="shared" si="2"/>
        <v>65170000</v>
      </c>
    </row>
    <row r="186" spans="1:11" x14ac:dyDescent="0.25">
      <c r="A186" s="5">
        <v>183</v>
      </c>
      <c r="B186" s="20" t="s">
        <v>794</v>
      </c>
      <c r="C186" s="6" t="s">
        <v>519</v>
      </c>
      <c r="D186" s="6" t="s">
        <v>121</v>
      </c>
      <c r="E186" s="10">
        <v>9109</v>
      </c>
      <c r="F186" s="35">
        <f>IFERROR(VLOOKUP(E186,Totales!$A$4:$Y$348,5,0)+VLOOKUP(E186,Totales!$A$4:$Y$348,7,0),0)</f>
        <v>22040000</v>
      </c>
      <c r="G186" s="36">
        <f>IFERROR(VLOOKUP(E186,Totales!$A$4:$Y$348,9,0)+VLOOKUP(E186,Totales!$A$4:$Y$348,11,0),0)</f>
        <v>112005000</v>
      </c>
      <c r="H186" s="36">
        <f>IFERROR(VLOOKUP(E186,Totales!$A$4:$Y$348,13,0)+VLOOKUP(E186,Totales!$A$4:$Y$348,15,0),0)</f>
        <v>34675000</v>
      </c>
      <c r="I186" s="36">
        <f>IFERROR(VLOOKUP(E186,Totales!$A$4:$Y$348,17,0)+VLOOKUP(E186,Totales!$A$4:$Y$348,19,0),0)</f>
        <v>1900000</v>
      </c>
      <c r="J186" s="37">
        <f>IFERROR(VLOOKUP(E186,Totales!$A$4:$Y$348,21,0)+VLOOKUP(E186,Totales!$A$4:$Y$348,23,0),0)</f>
        <v>19285000</v>
      </c>
      <c r="K186" s="13">
        <f t="shared" si="2"/>
        <v>189905000</v>
      </c>
    </row>
    <row r="187" spans="1:11" x14ac:dyDescent="0.25">
      <c r="A187" s="5">
        <v>184</v>
      </c>
      <c r="B187" s="20" t="s">
        <v>794</v>
      </c>
      <c r="C187" s="6" t="s">
        <v>520</v>
      </c>
      <c r="D187" s="6" t="s">
        <v>521</v>
      </c>
      <c r="E187" s="10">
        <v>9110</v>
      </c>
      <c r="F187" s="35">
        <f>IFERROR(VLOOKUP(E187,Totales!$A$4:$Y$348,5,0)+VLOOKUP(E187,Totales!$A$4:$Y$348,7,0),0)</f>
        <v>12920000</v>
      </c>
      <c r="G187" s="36">
        <f>IFERROR(VLOOKUP(E187,Totales!$A$4:$Y$348,9,0)+VLOOKUP(E187,Totales!$A$4:$Y$348,11,0),0)</f>
        <v>65550000</v>
      </c>
      <c r="H187" s="36">
        <f>IFERROR(VLOOKUP(E187,Totales!$A$4:$Y$348,13,0)+VLOOKUP(E187,Totales!$A$4:$Y$348,15,0),0)</f>
        <v>2850000</v>
      </c>
      <c r="I187" s="36">
        <f>IFERROR(VLOOKUP(E187,Totales!$A$4:$Y$348,17,0)+VLOOKUP(E187,Totales!$A$4:$Y$348,19,0),0)</f>
        <v>0</v>
      </c>
      <c r="J187" s="37">
        <f>IFERROR(VLOOKUP(E187,Totales!$A$4:$Y$348,21,0)+VLOOKUP(E187,Totales!$A$4:$Y$348,23,0),0)</f>
        <v>8550000</v>
      </c>
      <c r="K187" s="13">
        <f t="shared" si="2"/>
        <v>89870000</v>
      </c>
    </row>
    <row r="188" spans="1:11" x14ac:dyDescent="0.25">
      <c r="A188" s="5">
        <v>185</v>
      </c>
      <c r="B188" s="20" t="s">
        <v>794</v>
      </c>
      <c r="C188" s="6" t="s">
        <v>522</v>
      </c>
      <c r="D188" s="6" t="s">
        <v>122</v>
      </c>
      <c r="E188" s="10">
        <v>9111</v>
      </c>
      <c r="F188" s="35">
        <f>IFERROR(VLOOKUP(E188,Totales!$A$4:$Y$348,5,0)+VLOOKUP(E188,Totales!$A$4:$Y$348,7,0),0)</f>
        <v>6745000</v>
      </c>
      <c r="G188" s="36">
        <f>IFERROR(VLOOKUP(E188,Totales!$A$4:$Y$348,9,0)+VLOOKUP(E188,Totales!$A$4:$Y$348,11,0),0)</f>
        <v>70870000</v>
      </c>
      <c r="H188" s="36">
        <f>IFERROR(VLOOKUP(E188,Totales!$A$4:$Y$348,13,0)+VLOOKUP(E188,Totales!$A$4:$Y$348,15,0),0)</f>
        <v>13490000</v>
      </c>
      <c r="I188" s="36">
        <f>IFERROR(VLOOKUP(E188,Totales!$A$4:$Y$348,17,0)+VLOOKUP(E188,Totales!$A$4:$Y$348,19,0),0)</f>
        <v>0</v>
      </c>
      <c r="J188" s="37">
        <f>IFERROR(VLOOKUP(E188,Totales!$A$4:$Y$348,21,0)+VLOOKUP(E188,Totales!$A$4:$Y$348,23,0),0)</f>
        <v>2755000</v>
      </c>
      <c r="K188" s="13">
        <f t="shared" si="2"/>
        <v>93860000</v>
      </c>
    </row>
    <row r="189" spans="1:11" x14ac:dyDescent="0.25">
      <c r="A189" s="5">
        <v>186</v>
      </c>
      <c r="B189" s="20" t="s">
        <v>794</v>
      </c>
      <c r="C189" s="6" t="s">
        <v>523</v>
      </c>
      <c r="D189" s="6" t="s">
        <v>123</v>
      </c>
      <c r="E189" s="10">
        <v>9201</v>
      </c>
      <c r="F189" s="35">
        <f>IFERROR(VLOOKUP(E189,Totales!$A$4:$Y$348,5,0)+VLOOKUP(E189,Totales!$A$4:$Y$348,7,0),0)</f>
        <v>0</v>
      </c>
      <c r="G189" s="36">
        <f>IFERROR(VLOOKUP(E189,Totales!$A$4:$Y$348,9,0)+VLOOKUP(E189,Totales!$A$4:$Y$348,11,0),0)</f>
        <v>371640000</v>
      </c>
      <c r="H189" s="36">
        <f>IFERROR(VLOOKUP(E189,Totales!$A$4:$Y$348,13,0)+VLOOKUP(E189,Totales!$A$4:$Y$348,15,0),0)</f>
        <v>190190000</v>
      </c>
      <c r="I189" s="36">
        <f>IFERROR(VLOOKUP(E189,Totales!$A$4:$Y$348,17,0)+VLOOKUP(E189,Totales!$A$4:$Y$348,19,0),0)</f>
        <v>4655000</v>
      </c>
      <c r="J189" s="37">
        <f>IFERROR(VLOOKUP(E189,Totales!$A$4:$Y$348,21,0)+VLOOKUP(E189,Totales!$A$4:$Y$348,23,0),0)</f>
        <v>65740000</v>
      </c>
      <c r="K189" s="13">
        <f t="shared" si="2"/>
        <v>632225000</v>
      </c>
    </row>
    <row r="190" spans="1:11" x14ac:dyDescent="0.25">
      <c r="A190" s="5">
        <v>187</v>
      </c>
      <c r="B190" s="20" t="s">
        <v>794</v>
      </c>
      <c r="C190" s="6" t="s">
        <v>524</v>
      </c>
      <c r="D190" s="6" t="s">
        <v>525</v>
      </c>
      <c r="E190" s="10">
        <v>9202</v>
      </c>
      <c r="F190" s="35">
        <f>IFERROR(VLOOKUP(E190,Totales!$A$4:$Y$348,5,0)+VLOOKUP(E190,Totales!$A$4:$Y$348,7,0),0)</f>
        <v>15770000</v>
      </c>
      <c r="G190" s="36">
        <f>IFERROR(VLOOKUP(E190,Totales!$A$4:$Y$348,9,0)+VLOOKUP(E190,Totales!$A$4:$Y$348,11,0),0)</f>
        <v>54530000</v>
      </c>
      <c r="H190" s="36">
        <f>IFERROR(VLOOKUP(E190,Totales!$A$4:$Y$348,13,0)+VLOOKUP(E190,Totales!$A$4:$Y$348,15,0),0)</f>
        <v>24035000</v>
      </c>
      <c r="I190" s="36">
        <f>IFERROR(VLOOKUP(E190,Totales!$A$4:$Y$348,17,0)+VLOOKUP(E190,Totales!$A$4:$Y$348,19,0),0)</f>
        <v>0</v>
      </c>
      <c r="J190" s="37">
        <f>IFERROR(VLOOKUP(E190,Totales!$A$4:$Y$348,21,0)+VLOOKUP(E190,Totales!$A$4:$Y$348,23,0),0)</f>
        <v>10925000</v>
      </c>
      <c r="K190" s="13">
        <f t="shared" si="2"/>
        <v>105260000</v>
      </c>
    </row>
    <row r="191" spans="1:11" x14ac:dyDescent="0.25">
      <c r="A191" s="5">
        <v>188</v>
      </c>
      <c r="B191" s="20" t="s">
        <v>794</v>
      </c>
      <c r="C191" s="6" t="s">
        <v>526</v>
      </c>
      <c r="D191" s="6" t="s">
        <v>124</v>
      </c>
      <c r="E191" s="10">
        <v>9203</v>
      </c>
      <c r="F191" s="35">
        <f>IFERROR(VLOOKUP(E191,Totales!$A$4:$Y$348,5,0)+VLOOKUP(E191,Totales!$A$4:$Y$348,7,0),0)</f>
        <v>12445000</v>
      </c>
      <c r="G191" s="36">
        <f>IFERROR(VLOOKUP(E191,Totales!$A$4:$Y$348,9,0)+VLOOKUP(E191,Totales!$A$4:$Y$348,11,0),0)</f>
        <v>64315000</v>
      </c>
      <c r="H191" s="36">
        <f>IFERROR(VLOOKUP(E191,Totales!$A$4:$Y$348,13,0)+VLOOKUP(E191,Totales!$A$4:$Y$348,15,0),0)</f>
        <v>24320000</v>
      </c>
      <c r="I191" s="36">
        <f>IFERROR(VLOOKUP(E191,Totales!$A$4:$Y$348,17,0)+VLOOKUP(E191,Totales!$A$4:$Y$348,19,0),0)</f>
        <v>0</v>
      </c>
      <c r="J191" s="37">
        <f>IFERROR(VLOOKUP(E191,Totales!$A$4:$Y$348,21,0)+VLOOKUP(E191,Totales!$A$4:$Y$348,23,0),0)</f>
        <v>7220000</v>
      </c>
      <c r="K191" s="13">
        <f t="shared" si="2"/>
        <v>108300000</v>
      </c>
    </row>
    <row r="192" spans="1:11" x14ac:dyDescent="0.25">
      <c r="A192" s="5">
        <v>189</v>
      </c>
      <c r="B192" s="20" t="s">
        <v>794</v>
      </c>
      <c r="C192" s="6" t="s">
        <v>527</v>
      </c>
      <c r="D192" s="6" t="s">
        <v>125</v>
      </c>
      <c r="E192" s="10">
        <v>9204</v>
      </c>
      <c r="F192" s="35">
        <f>IFERROR(VLOOKUP(E192,Totales!$A$4:$Y$348,5,0)+VLOOKUP(E192,Totales!$A$4:$Y$348,7,0),0)</f>
        <v>13680000</v>
      </c>
      <c r="G192" s="36">
        <f>IFERROR(VLOOKUP(E192,Totales!$A$4:$Y$348,9,0)+VLOOKUP(E192,Totales!$A$4:$Y$348,11,0),0)</f>
        <v>47405000</v>
      </c>
      <c r="H192" s="36">
        <f>IFERROR(VLOOKUP(E192,Totales!$A$4:$Y$348,13,0)+VLOOKUP(E192,Totales!$A$4:$Y$348,15,0),0)</f>
        <v>18240000</v>
      </c>
      <c r="I192" s="36">
        <f>IFERROR(VLOOKUP(E192,Totales!$A$4:$Y$348,17,0)+VLOOKUP(E192,Totales!$A$4:$Y$348,19,0),0)</f>
        <v>0</v>
      </c>
      <c r="J192" s="37">
        <f>IFERROR(VLOOKUP(E192,Totales!$A$4:$Y$348,21,0)+VLOOKUP(E192,Totales!$A$4:$Y$348,23,0),0)</f>
        <v>6935000</v>
      </c>
      <c r="K192" s="13">
        <f t="shared" si="2"/>
        <v>86260000</v>
      </c>
    </row>
    <row r="193" spans="1:11" x14ac:dyDescent="0.25">
      <c r="A193" s="5">
        <v>190</v>
      </c>
      <c r="B193" s="20" t="s">
        <v>794</v>
      </c>
      <c r="C193" s="6" t="s">
        <v>528</v>
      </c>
      <c r="D193" s="6" t="s">
        <v>126</v>
      </c>
      <c r="E193" s="10">
        <v>9205</v>
      </c>
      <c r="F193" s="35">
        <f>IFERROR(VLOOKUP(E193,Totales!$A$4:$Y$348,5,0)+VLOOKUP(E193,Totales!$A$4:$Y$348,7,0),0)</f>
        <v>20710000</v>
      </c>
      <c r="G193" s="36">
        <f>IFERROR(VLOOKUP(E193,Totales!$A$4:$Y$348,9,0)+VLOOKUP(E193,Totales!$A$4:$Y$348,11,0),0)</f>
        <v>127585000</v>
      </c>
      <c r="H193" s="36">
        <f>IFERROR(VLOOKUP(E193,Totales!$A$4:$Y$348,13,0)+VLOOKUP(E193,Totales!$A$4:$Y$348,15,0),0)</f>
        <v>78090000</v>
      </c>
      <c r="I193" s="36">
        <f>IFERROR(VLOOKUP(E193,Totales!$A$4:$Y$348,17,0)+VLOOKUP(E193,Totales!$A$4:$Y$348,19,0),0)</f>
        <v>1425000</v>
      </c>
      <c r="J193" s="37">
        <f>IFERROR(VLOOKUP(E193,Totales!$A$4:$Y$348,21,0)+VLOOKUP(E193,Totales!$A$4:$Y$348,23,0),0)</f>
        <v>12065000</v>
      </c>
      <c r="K193" s="13">
        <f t="shared" si="2"/>
        <v>239875000</v>
      </c>
    </row>
    <row r="194" spans="1:11" x14ac:dyDescent="0.25">
      <c r="A194" s="5">
        <v>191</v>
      </c>
      <c r="B194" s="20" t="s">
        <v>794</v>
      </c>
      <c r="C194" s="6" t="s">
        <v>529</v>
      </c>
      <c r="D194" s="6" t="s">
        <v>127</v>
      </c>
      <c r="E194" s="10">
        <v>9206</v>
      </c>
      <c r="F194" s="35">
        <f>IFERROR(VLOOKUP(E194,Totales!$A$4:$Y$348,5,0)+VLOOKUP(E194,Totales!$A$4:$Y$348,7,0),0)</f>
        <v>5415000</v>
      </c>
      <c r="G194" s="36">
        <f>IFERROR(VLOOKUP(E194,Totales!$A$4:$Y$348,9,0)+VLOOKUP(E194,Totales!$A$4:$Y$348,11,0),0)</f>
        <v>38190000</v>
      </c>
      <c r="H194" s="36">
        <f>IFERROR(VLOOKUP(E194,Totales!$A$4:$Y$348,13,0)+VLOOKUP(E194,Totales!$A$4:$Y$348,15,0),0)</f>
        <v>14820000</v>
      </c>
      <c r="I194" s="36">
        <f>IFERROR(VLOOKUP(E194,Totales!$A$4:$Y$348,17,0)+VLOOKUP(E194,Totales!$A$4:$Y$348,19,0),0)</f>
        <v>0</v>
      </c>
      <c r="J194" s="37">
        <f>IFERROR(VLOOKUP(E194,Totales!$A$4:$Y$348,21,0)+VLOOKUP(E194,Totales!$A$4:$Y$348,23,0),0)</f>
        <v>0</v>
      </c>
      <c r="K194" s="13">
        <f t="shared" si="2"/>
        <v>58425000</v>
      </c>
    </row>
    <row r="195" spans="1:11" x14ac:dyDescent="0.25">
      <c r="A195" s="5">
        <v>192</v>
      </c>
      <c r="B195" s="20" t="s">
        <v>794</v>
      </c>
      <c r="C195" s="6" t="s">
        <v>530</v>
      </c>
      <c r="D195" s="6" t="s">
        <v>128</v>
      </c>
      <c r="E195" s="10">
        <v>9207</v>
      </c>
      <c r="F195" s="35">
        <f>IFERROR(VLOOKUP(E195,Totales!$A$4:$Y$348,5,0)+VLOOKUP(E195,Totales!$A$4:$Y$348,7,0),0)</f>
        <v>11020000</v>
      </c>
      <c r="G195" s="36">
        <f>IFERROR(VLOOKUP(E195,Totales!$A$4:$Y$348,9,0)+VLOOKUP(E195,Totales!$A$4:$Y$348,11,0),0)</f>
        <v>64410000</v>
      </c>
      <c r="H195" s="36">
        <f>IFERROR(VLOOKUP(E195,Totales!$A$4:$Y$348,13,0)+VLOOKUP(E195,Totales!$A$4:$Y$348,15,0),0)</f>
        <v>10070000</v>
      </c>
      <c r="I195" s="36">
        <f>IFERROR(VLOOKUP(E195,Totales!$A$4:$Y$348,17,0)+VLOOKUP(E195,Totales!$A$4:$Y$348,19,0),0)</f>
        <v>0</v>
      </c>
      <c r="J195" s="37">
        <f>IFERROR(VLOOKUP(E195,Totales!$A$4:$Y$348,21,0)+VLOOKUP(E195,Totales!$A$4:$Y$348,23,0),0)</f>
        <v>4560000</v>
      </c>
      <c r="K195" s="13">
        <f t="shared" si="2"/>
        <v>90060000</v>
      </c>
    </row>
    <row r="196" spans="1:11" x14ac:dyDescent="0.25">
      <c r="A196" s="5">
        <v>193</v>
      </c>
      <c r="B196" s="20" t="s">
        <v>794</v>
      </c>
      <c r="C196" s="6" t="s">
        <v>531</v>
      </c>
      <c r="D196" s="6" t="s">
        <v>129</v>
      </c>
      <c r="E196" s="10">
        <v>9208</v>
      </c>
      <c r="F196" s="35">
        <f>IFERROR(VLOOKUP(E196,Totales!$A$4:$Y$348,5,0)+VLOOKUP(E196,Totales!$A$4:$Y$348,7,0),0)</f>
        <v>0</v>
      </c>
      <c r="G196" s="36">
        <f>IFERROR(VLOOKUP(E196,Totales!$A$4:$Y$348,9,0)+VLOOKUP(E196,Totales!$A$4:$Y$348,11,0),0)</f>
        <v>0</v>
      </c>
      <c r="H196" s="36">
        <f>IFERROR(VLOOKUP(E196,Totales!$A$4:$Y$348,13,0)+VLOOKUP(E196,Totales!$A$4:$Y$348,15,0),0)</f>
        <v>39045000</v>
      </c>
      <c r="I196" s="36">
        <f>IFERROR(VLOOKUP(E196,Totales!$A$4:$Y$348,17,0)+VLOOKUP(E196,Totales!$A$4:$Y$348,19,0),0)</f>
        <v>1900000</v>
      </c>
      <c r="J196" s="37">
        <f>IFERROR(VLOOKUP(E196,Totales!$A$4:$Y$348,21,0)+VLOOKUP(E196,Totales!$A$4:$Y$348,23,0),0)</f>
        <v>0</v>
      </c>
      <c r="K196" s="13">
        <f t="shared" si="2"/>
        <v>40945000</v>
      </c>
    </row>
    <row r="197" spans="1:11" x14ac:dyDescent="0.25">
      <c r="A197" s="5">
        <v>194</v>
      </c>
      <c r="B197" s="20" t="s">
        <v>794</v>
      </c>
      <c r="C197" s="6" t="s">
        <v>532</v>
      </c>
      <c r="D197" s="6" t="s">
        <v>130</v>
      </c>
      <c r="E197" s="10">
        <v>9209</v>
      </c>
      <c r="F197" s="35">
        <f>IFERROR(VLOOKUP(E197,Totales!$A$4:$Y$348,5,0)+VLOOKUP(E197,Totales!$A$4:$Y$348,7,0),0)</f>
        <v>15770000</v>
      </c>
      <c r="G197" s="36">
        <f>IFERROR(VLOOKUP(E197,Totales!$A$4:$Y$348,9,0)+VLOOKUP(E197,Totales!$A$4:$Y$348,11,0),0)</f>
        <v>0</v>
      </c>
      <c r="H197" s="36">
        <f>IFERROR(VLOOKUP(E197,Totales!$A$4:$Y$348,13,0)+VLOOKUP(E197,Totales!$A$4:$Y$348,15,0),0)</f>
        <v>25555000</v>
      </c>
      <c r="I197" s="36">
        <f>IFERROR(VLOOKUP(E197,Totales!$A$4:$Y$348,17,0)+VLOOKUP(E197,Totales!$A$4:$Y$348,19,0),0)</f>
        <v>0</v>
      </c>
      <c r="J197" s="37">
        <f>IFERROR(VLOOKUP(E197,Totales!$A$4:$Y$348,21,0)+VLOOKUP(E197,Totales!$A$4:$Y$348,23,0),0)</f>
        <v>0</v>
      </c>
      <c r="K197" s="13">
        <f t="shared" si="2"/>
        <v>41325000</v>
      </c>
    </row>
    <row r="198" spans="1:11" x14ac:dyDescent="0.25">
      <c r="A198" s="5">
        <v>195</v>
      </c>
      <c r="B198" s="20" t="s">
        <v>794</v>
      </c>
      <c r="C198" s="6" t="s">
        <v>533</v>
      </c>
      <c r="D198" s="6" t="s">
        <v>534</v>
      </c>
      <c r="E198" s="10">
        <v>9210</v>
      </c>
      <c r="F198" s="35">
        <f>IFERROR(VLOOKUP(E198,Totales!$A$4:$Y$348,5,0)+VLOOKUP(E198,Totales!$A$4:$Y$348,7,0),0)</f>
        <v>11020000</v>
      </c>
      <c r="G198" s="36">
        <f>IFERROR(VLOOKUP(E198,Totales!$A$4:$Y$348,9,0)+VLOOKUP(E198,Totales!$A$4:$Y$348,11,0),0)</f>
        <v>0</v>
      </c>
      <c r="H198" s="36">
        <f>IFERROR(VLOOKUP(E198,Totales!$A$4:$Y$348,13,0)+VLOOKUP(E198,Totales!$A$4:$Y$348,15,0),0)</f>
        <v>15960000</v>
      </c>
      <c r="I198" s="36">
        <f>IFERROR(VLOOKUP(E198,Totales!$A$4:$Y$348,17,0)+VLOOKUP(E198,Totales!$A$4:$Y$348,19,0),0)</f>
        <v>0</v>
      </c>
      <c r="J198" s="37">
        <f>IFERROR(VLOOKUP(E198,Totales!$A$4:$Y$348,21,0)+VLOOKUP(E198,Totales!$A$4:$Y$348,23,0),0)</f>
        <v>0</v>
      </c>
      <c r="K198" s="13">
        <f t="shared" ref="K198:K261" si="3">SUM(F198:J198)</f>
        <v>26980000</v>
      </c>
    </row>
    <row r="199" spans="1:11" x14ac:dyDescent="0.25">
      <c r="A199" s="5">
        <v>196</v>
      </c>
      <c r="B199" s="20" t="s">
        <v>794</v>
      </c>
      <c r="C199" s="6" t="s">
        <v>535</v>
      </c>
      <c r="D199" s="6" t="s">
        <v>536</v>
      </c>
      <c r="E199" s="10">
        <v>9211</v>
      </c>
      <c r="F199" s="35">
        <f>IFERROR(VLOOKUP(E199,Totales!$A$4:$Y$348,5,0)+VLOOKUP(E199,Totales!$A$4:$Y$348,7,0),0)</f>
        <v>12445000</v>
      </c>
      <c r="G199" s="36">
        <f>IFERROR(VLOOKUP(E199,Totales!$A$4:$Y$348,9,0)+VLOOKUP(E199,Totales!$A$4:$Y$348,11,0),0)</f>
        <v>65360000</v>
      </c>
      <c r="H199" s="36">
        <f>IFERROR(VLOOKUP(E199,Totales!$A$4:$Y$348,13,0)+VLOOKUP(E199,Totales!$A$4:$Y$348,15,0),0)</f>
        <v>30780000</v>
      </c>
      <c r="I199" s="36">
        <f>IFERROR(VLOOKUP(E199,Totales!$A$4:$Y$348,17,0)+VLOOKUP(E199,Totales!$A$4:$Y$348,19,0),0)</f>
        <v>0</v>
      </c>
      <c r="J199" s="37">
        <f>IFERROR(VLOOKUP(E199,Totales!$A$4:$Y$348,21,0)+VLOOKUP(E199,Totales!$A$4:$Y$348,23,0),0)</f>
        <v>0</v>
      </c>
      <c r="K199" s="13">
        <f t="shared" si="3"/>
        <v>108585000</v>
      </c>
    </row>
    <row r="200" spans="1:11" x14ac:dyDescent="0.25">
      <c r="A200" s="5">
        <v>197</v>
      </c>
      <c r="B200" s="20" t="s">
        <v>794</v>
      </c>
      <c r="C200" s="6" t="s">
        <v>537</v>
      </c>
      <c r="D200" s="6" t="s">
        <v>131</v>
      </c>
      <c r="E200" s="10">
        <v>9212</v>
      </c>
      <c r="F200" s="35">
        <f>IFERROR(VLOOKUP(E200,Totales!$A$4:$Y$348,5,0)+VLOOKUP(E200,Totales!$A$4:$Y$348,7,0),0)</f>
        <v>12065000</v>
      </c>
      <c r="G200" s="36">
        <f>IFERROR(VLOOKUP(E200,Totales!$A$4:$Y$348,9,0)+VLOOKUP(E200,Totales!$A$4:$Y$348,11,0),0)</f>
        <v>64030000</v>
      </c>
      <c r="H200" s="36">
        <f>IFERROR(VLOOKUP(E200,Totales!$A$4:$Y$348,13,0)+VLOOKUP(E200,Totales!$A$4:$Y$348,15,0),0)</f>
        <v>17100000</v>
      </c>
      <c r="I200" s="36">
        <f>IFERROR(VLOOKUP(E200,Totales!$A$4:$Y$348,17,0)+VLOOKUP(E200,Totales!$A$4:$Y$348,19,0),0)</f>
        <v>0</v>
      </c>
      <c r="J200" s="37">
        <f>IFERROR(VLOOKUP(E200,Totales!$A$4:$Y$348,21,0)+VLOOKUP(E200,Totales!$A$4:$Y$348,23,0),0)</f>
        <v>0</v>
      </c>
      <c r="K200" s="13">
        <f t="shared" si="3"/>
        <v>93195000</v>
      </c>
    </row>
    <row r="201" spans="1:11" x14ac:dyDescent="0.25">
      <c r="A201" s="5">
        <v>198</v>
      </c>
      <c r="B201" s="20" t="s">
        <v>794</v>
      </c>
      <c r="C201" s="6" t="s">
        <v>538</v>
      </c>
      <c r="D201" s="6" t="s">
        <v>539</v>
      </c>
      <c r="E201" s="10">
        <v>9213</v>
      </c>
      <c r="F201" s="35">
        <f>IFERROR(VLOOKUP(E201,Totales!$A$4:$Y$348,5,0)+VLOOKUP(E201,Totales!$A$4:$Y$348,7,0),0)</f>
        <v>0</v>
      </c>
      <c r="G201" s="36">
        <f>IFERROR(VLOOKUP(E201,Totales!$A$4:$Y$348,9,0)+VLOOKUP(E201,Totales!$A$4:$Y$348,11,0),0)</f>
        <v>0</v>
      </c>
      <c r="H201" s="36">
        <f>IFERROR(VLOOKUP(E201,Totales!$A$4:$Y$348,13,0)+VLOOKUP(E201,Totales!$A$4:$Y$348,15,0),0)</f>
        <v>8075000</v>
      </c>
      <c r="I201" s="36">
        <f>IFERROR(VLOOKUP(E201,Totales!$A$4:$Y$348,17,0)+VLOOKUP(E201,Totales!$A$4:$Y$348,19,0),0)</f>
        <v>0</v>
      </c>
      <c r="J201" s="37">
        <f>IFERROR(VLOOKUP(E201,Totales!$A$4:$Y$348,21,0)+VLOOKUP(E201,Totales!$A$4:$Y$348,23,0),0)</f>
        <v>0</v>
      </c>
      <c r="K201" s="13">
        <f t="shared" si="3"/>
        <v>8075000</v>
      </c>
    </row>
    <row r="202" spans="1:11" x14ac:dyDescent="0.25">
      <c r="A202" s="5">
        <v>199</v>
      </c>
      <c r="B202" s="20" t="s">
        <v>794</v>
      </c>
      <c r="C202" s="6" t="s">
        <v>540</v>
      </c>
      <c r="D202" s="6" t="s">
        <v>132</v>
      </c>
      <c r="E202" s="10">
        <v>9214</v>
      </c>
      <c r="F202" s="35">
        <f>IFERROR(VLOOKUP(E202,Totales!$A$4:$Y$348,5,0)+VLOOKUP(E202,Totales!$A$4:$Y$348,7,0),0)</f>
        <v>15580000</v>
      </c>
      <c r="G202" s="36">
        <f>IFERROR(VLOOKUP(E202,Totales!$A$4:$Y$348,9,0)+VLOOKUP(E202,Totales!$A$4:$Y$348,11,0),0)</f>
        <v>76285000</v>
      </c>
      <c r="H202" s="36">
        <f>IFERROR(VLOOKUP(E202,Totales!$A$4:$Y$348,13,0)+VLOOKUP(E202,Totales!$A$4:$Y$348,15,0),0)</f>
        <v>19760000</v>
      </c>
      <c r="I202" s="36">
        <f>IFERROR(VLOOKUP(E202,Totales!$A$4:$Y$348,17,0)+VLOOKUP(E202,Totales!$A$4:$Y$348,19,0),0)</f>
        <v>0</v>
      </c>
      <c r="J202" s="37">
        <f>IFERROR(VLOOKUP(E202,Totales!$A$4:$Y$348,21,0)+VLOOKUP(E202,Totales!$A$4:$Y$348,23,0),0)</f>
        <v>0</v>
      </c>
      <c r="K202" s="13">
        <f t="shared" si="3"/>
        <v>111625000</v>
      </c>
    </row>
    <row r="203" spans="1:11" x14ac:dyDescent="0.25">
      <c r="A203" s="5">
        <v>200</v>
      </c>
      <c r="B203" s="20" t="s">
        <v>794</v>
      </c>
      <c r="C203" s="6" t="s">
        <v>541</v>
      </c>
      <c r="D203" s="6" t="s">
        <v>133</v>
      </c>
      <c r="E203" s="10">
        <v>9215</v>
      </c>
      <c r="F203" s="35">
        <f>IFERROR(VLOOKUP(E203,Totales!$A$4:$Y$348,5,0)+VLOOKUP(E203,Totales!$A$4:$Y$348,7,0),0)</f>
        <v>0</v>
      </c>
      <c r="G203" s="36">
        <f>IFERROR(VLOOKUP(E203,Totales!$A$4:$Y$348,9,0)+VLOOKUP(E203,Totales!$A$4:$Y$348,11,0),0)</f>
        <v>103455000</v>
      </c>
      <c r="H203" s="36">
        <f>IFERROR(VLOOKUP(E203,Totales!$A$4:$Y$348,13,0)+VLOOKUP(E203,Totales!$A$4:$Y$348,15,0),0)</f>
        <v>78850000</v>
      </c>
      <c r="I203" s="36">
        <f>IFERROR(VLOOKUP(E203,Totales!$A$4:$Y$348,17,0)+VLOOKUP(E203,Totales!$A$4:$Y$348,19,0),0)</f>
        <v>0</v>
      </c>
      <c r="J203" s="37">
        <f>IFERROR(VLOOKUP(E203,Totales!$A$4:$Y$348,21,0)+VLOOKUP(E203,Totales!$A$4:$Y$348,23,0),0)</f>
        <v>31540000</v>
      </c>
      <c r="K203" s="13">
        <f t="shared" si="3"/>
        <v>213845000</v>
      </c>
    </row>
    <row r="204" spans="1:11" x14ac:dyDescent="0.25">
      <c r="A204" s="5">
        <v>201</v>
      </c>
      <c r="B204" s="20" t="s">
        <v>794</v>
      </c>
      <c r="C204" s="6" t="s">
        <v>542</v>
      </c>
      <c r="D204" s="6" t="s">
        <v>543</v>
      </c>
      <c r="E204" s="10">
        <v>9216</v>
      </c>
      <c r="F204" s="35">
        <f>IFERROR(VLOOKUP(E204,Totales!$A$4:$Y$348,5,0)+VLOOKUP(E204,Totales!$A$4:$Y$348,7,0),0)</f>
        <v>23465000</v>
      </c>
      <c r="G204" s="36">
        <f>IFERROR(VLOOKUP(E204,Totales!$A$4:$Y$348,9,0)+VLOOKUP(E204,Totales!$A$4:$Y$348,11,0),0)</f>
        <v>82650000</v>
      </c>
      <c r="H204" s="36">
        <f>IFERROR(VLOOKUP(E204,Totales!$A$4:$Y$348,13,0)+VLOOKUP(E204,Totales!$A$4:$Y$348,15,0),0)</f>
        <v>27360000</v>
      </c>
      <c r="I204" s="36">
        <f>IFERROR(VLOOKUP(E204,Totales!$A$4:$Y$348,17,0)+VLOOKUP(E204,Totales!$A$4:$Y$348,19,0),0)</f>
        <v>0</v>
      </c>
      <c r="J204" s="37">
        <f>IFERROR(VLOOKUP(E204,Totales!$A$4:$Y$348,21,0)+VLOOKUP(E204,Totales!$A$4:$Y$348,23,0),0)</f>
        <v>6935000</v>
      </c>
      <c r="K204" s="13">
        <f t="shared" si="3"/>
        <v>140410000</v>
      </c>
    </row>
    <row r="205" spans="1:11" x14ac:dyDescent="0.25">
      <c r="A205" s="5">
        <v>202</v>
      </c>
      <c r="B205" s="20" t="s">
        <v>794</v>
      </c>
      <c r="C205" s="6" t="s">
        <v>544</v>
      </c>
      <c r="D205" s="6" t="s">
        <v>134</v>
      </c>
      <c r="E205" s="10">
        <v>9217</v>
      </c>
      <c r="F205" s="35">
        <f>IFERROR(VLOOKUP(E205,Totales!$A$4:$Y$348,5,0)+VLOOKUP(E205,Totales!$A$4:$Y$348,7,0),0)</f>
        <v>5415000</v>
      </c>
      <c r="G205" s="36">
        <f>IFERROR(VLOOKUP(E205,Totales!$A$4:$Y$348,9,0)+VLOOKUP(E205,Totales!$A$4:$Y$348,11,0),0)</f>
        <v>15105000</v>
      </c>
      <c r="H205" s="36">
        <f>IFERROR(VLOOKUP(E205,Totales!$A$4:$Y$348,13,0)+VLOOKUP(E205,Totales!$A$4:$Y$348,15,0),0)</f>
        <v>11590000</v>
      </c>
      <c r="I205" s="36">
        <f>IFERROR(VLOOKUP(E205,Totales!$A$4:$Y$348,17,0)+VLOOKUP(E205,Totales!$A$4:$Y$348,19,0),0)</f>
        <v>0</v>
      </c>
      <c r="J205" s="37">
        <f>IFERROR(VLOOKUP(E205,Totales!$A$4:$Y$348,21,0)+VLOOKUP(E205,Totales!$A$4:$Y$348,23,0),0)</f>
        <v>0</v>
      </c>
      <c r="K205" s="13">
        <f t="shared" si="3"/>
        <v>32110000</v>
      </c>
    </row>
    <row r="206" spans="1:11" x14ac:dyDescent="0.25">
      <c r="A206" s="5">
        <v>203</v>
      </c>
      <c r="B206" s="20" t="s">
        <v>794</v>
      </c>
      <c r="C206" s="6" t="s">
        <v>545</v>
      </c>
      <c r="D206" s="6" t="s">
        <v>135</v>
      </c>
      <c r="E206" s="10">
        <v>9218</v>
      </c>
      <c r="F206" s="35">
        <f>IFERROR(VLOOKUP(E206,Totales!$A$4:$Y$348,5,0)+VLOOKUP(E206,Totales!$A$4:$Y$348,7,0),0)</f>
        <v>5415000</v>
      </c>
      <c r="G206" s="36">
        <f>IFERROR(VLOOKUP(E206,Totales!$A$4:$Y$348,9,0)+VLOOKUP(E206,Totales!$A$4:$Y$348,11,0),0)</f>
        <v>30875000</v>
      </c>
      <c r="H206" s="36">
        <f>IFERROR(VLOOKUP(E206,Totales!$A$4:$Y$348,13,0)+VLOOKUP(E206,Totales!$A$4:$Y$348,15,0),0)</f>
        <v>15390000</v>
      </c>
      <c r="I206" s="36">
        <f>IFERROR(VLOOKUP(E206,Totales!$A$4:$Y$348,17,0)+VLOOKUP(E206,Totales!$A$4:$Y$348,19,0),0)</f>
        <v>0</v>
      </c>
      <c r="J206" s="37">
        <f>IFERROR(VLOOKUP(E206,Totales!$A$4:$Y$348,21,0)+VLOOKUP(E206,Totales!$A$4:$Y$348,23,0),0)</f>
        <v>0</v>
      </c>
      <c r="K206" s="13">
        <f t="shared" si="3"/>
        <v>51680000</v>
      </c>
    </row>
    <row r="207" spans="1:11" x14ac:dyDescent="0.25">
      <c r="A207" s="5">
        <v>204</v>
      </c>
      <c r="B207" s="20" t="s">
        <v>794</v>
      </c>
      <c r="C207" s="6" t="s">
        <v>546</v>
      </c>
      <c r="D207" s="6" t="s">
        <v>136</v>
      </c>
      <c r="E207" s="10">
        <v>9219</v>
      </c>
      <c r="F207" s="35">
        <f>IFERROR(VLOOKUP(E207,Totales!$A$4:$Y$348,5,0)+VLOOKUP(E207,Totales!$A$4:$Y$348,7,0),0)</f>
        <v>0</v>
      </c>
      <c r="G207" s="36">
        <f>IFERROR(VLOOKUP(E207,Totales!$A$4:$Y$348,9,0)+VLOOKUP(E207,Totales!$A$4:$Y$348,11,0),0)</f>
        <v>0</v>
      </c>
      <c r="H207" s="36">
        <f>IFERROR(VLOOKUP(E207,Totales!$A$4:$Y$348,13,0)+VLOOKUP(E207,Totales!$A$4:$Y$348,15,0),0)</f>
        <v>24035000</v>
      </c>
      <c r="I207" s="36">
        <f>IFERROR(VLOOKUP(E207,Totales!$A$4:$Y$348,17,0)+VLOOKUP(E207,Totales!$A$4:$Y$348,19,0),0)</f>
        <v>0</v>
      </c>
      <c r="J207" s="37">
        <f>IFERROR(VLOOKUP(E207,Totales!$A$4:$Y$348,21,0)+VLOOKUP(E207,Totales!$A$4:$Y$348,23,0),0)</f>
        <v>0</v>
      </c>
      <c r="K207" s="13">
        <f t="shared" si="3"/>
        <v>24035000</v>
      </c>
    </row>
    <row r="208" spans="1:11" x14ac:dyDescent="0.25">
      <c r="A208" s="5">
        <v>205</v>
      </c>
      <c r="B208" s="20" t="s">
        <v>794</v>
      </c>
      <c r="C208" s="6" t="s">
        <v>547</v>
      </c>
      <c r="D208" s="6" t="s">
        <v>137</v>
      </c>
      <c r="E208" s="10">
        <v>9220</v>
      </c>
      <c r="F208" s="35">
        <f>IFERROR(VLOOKUP(E208,Totales!$A$4:$Y$348,5,0)+VLOOKUP(E208,Totales!$A$4:$Y$348,7,0),0)</f>
        <v>25555000</v>
      </c>
      <c r="G208" s="36">
        <f>IFERROR(VLOOKUP(E208,Totales!$A$4:$Y$348,9,0)+VLOOKUP(E208,Totales!$A$4:$Y$348,11,0),0)</f>
        <v>61655000</v>
      </c>
      <c r="H208" s="36">
        <f>IFERROR(VLOOKUP(E208,Totales!$A$4:$Y$348,13,0)+VLOOKUP(E208,Totales!$A$4:$Y$348,15,0),0)</f>
        <v>84835000</v>
      </c>
      <c r="I208" s="36">
        <f>IFERROR(VLOOKUP(E208,Totales!$A$4:$Y$348,17,0)+VLOOKUP(E208,Totales!$A$4:$Y$348,19,0),0)</f>
        <v>1710000</v>
      </c>
      <c r="J208" s="37">
        <f>IFERROR(VLOOKUP(E208,Totales!$A$4:$Y$348,21,0)+VLOOKUP(E208,Totales!$A$4:$Y$348,23,0),0)</f>
        <v>40280000</v>
      </c>
      <c r="K208" s="13">
        <f t="shared" si="3"/>
        <v>214035000</v>
      </c>
    </row>
    <row r="209" spans="1:11" x14ac:dyDescent="0.25">
      <c r="A209" s="5">
        <v>206</v>
      </c>
      <c r="B209" s="20" t="s">
        <v>794</v>
      </c>
      <c r="C209" s="6" t="s">
        <v>548</v>
      </c>
      <c r="D209" s="6" t="s">
        <v>138</v>
      </c>
      <c r="E209" s="10">
        <v>9221</v>
      </c>
      <c r="F209" s="35">
        <f>IFERROR(VLOOKUP(E209,Totales!$A$4:$Y$348,5,0)+VLOOKUP(E209,Totales!$A$4:$Y$348,7,0),0)</f>
        <v>0</v>
      </c>
      <c r="G209" s="36">
        <f>IFERROR(VLOOKUP(E209,Totales!$A$4:$Y$348,9,0)+VLOOKUP(E209,Totales!$A$4:$Y$348,11,0),0)</f>
        <v>25745000</v>
      </c>
      <c r="H209" s="36">
        <f>IFERROR(VLOOKUP(E209,Totales!$A$4:$Y$348,13,0)+VLOOKUP(E209,Totales!$A$4:$Y$348,15,0),0)</f>
        <v>14630000</v>
      </c>
      <c r="I209" s="36">
        <f>IFERROR(VLOOKUP(E209,Totales!$A$4:$Y$348,17,0)+VLOOKUP(E209,Totales!$A$4:$Y$348,19,0),0)</f>
        <v>760000</v>
      </c>
      <c r="J209" s="37">
        <f>IFERROR(VLOOKUP(E209,Totales!$A$4:$Y$348,21,0)+VLOOKUP(E209,Totales!$A$4:$Y$348,23,0),0)</f>
        <v>7125000</v>
      </c>
      <c r="K209" s="13">
        <f t="shared" si="3"/>
        <v>48260000</v>
      </c>
    </row>
    <row r="210" spans="1:11" x14ac:dyDescent="0.25">
      <c r="A210" s="5">
        <v>207</v>
      </c>
      <c r="B210" s="20">
        <v>10</v>
      </c>
      <c r="C210" s="6" t="s">
        <v>565</v>
      </c>
      <c r="D210" s="6" t="s">
        <v>147</v>
      </c>
      <c r="E210" s="10">
        <v>10201</v>
      </c>
      <c r="F210" s="35">
        <f>IFERROR(VLOOKUP(E210,Totales!$A$4:$Y$348,5,0)+VLOOKUP(E210,Totales!$A$4:$Y$348,7,0),0)</f>
        <v>65075000</v>
      </c>
      <c r="G210" s="36">
        <f>IFERROR(VLOOKUP(E210,Totales!$A$4:$Y$348,9,0)+VLOOKUP(E210,Totales!$A$4:$Y$348,11,0),0)</f>
        <v>266950000</v>
      </c>
      <c r="H210" s="36">
        <f>IFERROR(VLOOKUP(E210,Totales!$A$4:$Y$348,13,0)+VLOOKUP(E210,Totales!$A$4:$Y$348,15,0),0)</f>
        <v>121980000</v>
      </c>
      <c r="I210" s="36">
        <f>IFERROR(VLOOKUP(E210,Totales!$A$4:$Y$348,17,0)+VLOOKUP(E210,Totales!$A$4:$Y$348,19,0),0)</f>
        <v>0</v>
      </c>
      <c r="J210" s="37">
        <f>IFERROR(VLOOKUP(E210,Totales!$A$4:$Y$348,21,0)+VLOOKUP(E210,Totales!$A$4:$Y$348,23,0),0)</f>
        <v>11685000</v>
      </c>
      <c r="K210" s="13">
        <f t="shared" si="3"/>
        <v>465690000</v>
      </c>
    </row>
    <row r="211" spans="1:11" x14ac:dyDescent="0.25">
      <c r="A211" s="5">
        <v>208</v>
      </c>
      <c r="B211" s="20">
        <v>10</v>
      </c>
      <c r="C211" s="6" t="s">
        <v>566</v>
      </c>
      <c r="D211" s="6" t="s">
        <v>148</v>
      </c>
      <c r="E211" s="10">
        <v>10202</v>
      </c>
      <c r="F211" s="35">
        <f>IFERROR(VLOOKUP(E211,Totales!$A$4:$Y$348,5,0)+VLOOKUP(E211,Totales!$A$4:$Y$348,7,0),0)</f>
        <v>0</v>
      </c>
      <c r="G211" s="36">
        <f>IFERROR(VLOOKUP(E211,Totales!$A$4:$Y$348,9,0)+VLOOKUP(E211,Totales!$A$4:$Y$348,11,0),0)</f>
        <v>31255000</v>
      </c>
      <c r="H211" s="36">
        <f>IFERROR(VLOOKUP(E211,Totales!$A$4:$Y$348,13,0)+VLOOKUP(E211,Totales!$A$4:$Y$348,15,0),0)</f>
        <v>19190000</v>
      </c>
      <c r="I211" s="36">
        <f>IFERROR(VLOOKUP(E211,Totales!$A$4:$Y$348,17,0)+VLOOKUP(E211,Totales!$A$4:$Y$348,19,0),0)</f>
        <v>0</v>
      </c>
      <c r="J211" s="37">
        <f>IFERROR(VLOOKUP(E211,Totales!$A$4:$Y$348,21,0)+VLOOKUP(E211,Totales!$A$4:$Y$348,23,0),0)</f>
        <v>1425000</v>
      </c>
      <c r="K211" s="13">
        <f t="shared" si="3"/>
        <v>51870000</v>
      </c>
    </row>
    <row r="212" spans="1:11" x14ac:dyDescent="0.25">
      <c r="A212" s="5">
        <v>209</v>
      </c>
      <c r="B212" s="20">
        <v>10</v>
      </c>
      <c r="C212" s="6" t="s">
        <v>567</v>
      </c>
      <c r="D212" s="6" t="s">
        <v>149</v>
      </c>
      <c r="E212" s="10">
        <v>10203</v>
      </c>
      <c r="F212" s="35">
        <f>IFERROR(VLOOKUP(E212,Totales!$A$4:$Y$348,5,0)+VLOOKUP(E212,Totales!$A$4:$Y$348,7,0),0)</f>
        <v>8455000</v>
      </c>
      <c r="G212" s="36">
        <f>IFERROR(VLOOKUP(E212,Totales!$A$4:$Y$348,9,0)+VLOOKUP(E212,Totales!$A$4:$Y$348,11,0),0)</f>
        <v>31160000</v>
      </c>
      <c r="H212" s="36">
        <f>IFERROR(VLOOKUP(E212,Totales!$A$4:$Y$348,13,0)+VLOOKUP(E212,Totales!$A$4:$Y$348,15,0),0)</f>
        <v>9215000</v>
      </c>
      <c r="I212" s="36">
        <f>IFERROR(VLOOKUP(E212,Totales!$A$4:$Y$348,17,0)+VLOOKUP(E212,Totales!$A$4:$Y$348,19,0),0)</f>
        <v>0</v>
      </c>
      <c r="J212" s="37">
        <f>IFERROR(VLOOKUP(E212,Totales!$A$4:$Y$348,21,0)+VLOOKUP(E212,Totales!$A$4:$Y$348,23,0),0)</f>
        <v>3990000</v>
      </c>
      <c r="K212" s="13">
        <f t="shared" si="3"/>
        <v>52820000</v>
      </c>
    </row>
    <row r="213" spans="1:11" x14ac:dyDescent="0.25">
      <c r="A213" s="5">
        <v>210</v>
      </c>
      <c r="B213" s="20">
        <v>10</v>
      </c>
      <c r="C213" s="6" t="s">
        <v>568</v>
      </c>
      <c r="D213" s="6" t="s">
        <v>150</v>
      </c>
      <c r="E213" s="10">
        <v>10204</v>
      </c>
      <c r="F213" s="35">
        <f>IFERROR(VLOOKUP(E213,Totales!$A$4:$Y$348,5,0)+VLOOKUP(E213,Totales!$A$4:$Y$348,7,0),0)</f>
        <v>8455000</v>
      </c>
      <c r="G213" s="36">
        <f>IFERROR(VLOOKUP(E213,Totales!$A$4:$Y$348,9,0)+VLOOKUP(E213,Totales!$A$4:$Y$348,11,0),0)</f>
        <v>42275000</v>
      </c>
      <c r="H213" s="36">
        <f>IFERROR(VLOOKUP(E213,Totales!$A$4:$Y$348,13,0)+VLOOKUP(E213,Totales!$A$4:$Y$348,15,0),0)</f>
        <v>21565000</v>
      </c>
      <c r="I213" s="36">
        <f>IFERROR(VLOOKUP(E213,Totales!$A$4:$Y$348,17,0)+VLOOKUP(E213,Totales!$A$4:$Y$348,19,0),0)</f>
        <v>0</v>
      </c>
      <c r="J213" s="37">
        <f>IFERROR(VLOOKUP(E213,Totales!$A$4:$Y$348,21,0)+VLOOKUP(E213,Totales!$A$4:$Y$348,23,0),0)</f>
        <v>3230000</v>
      </c>
      <c r="K213" s="13">
        <f t="shared" si="3"/>
        <v>75525000</v>
      </c>
    </row>
    <row r="214" spans="1:11" x14ac:dyDescent="0.25">
      <c r="A214" s="5">
        <v>211</v>
      </c>
      <c r="B214" s="20">
        <v>10</v>
      </c>
      <c r="C214" s="6" t="s">
        <v>569</v>
      </c>
      <c r="D214" s="6" t="s">
        <v>570</v>
      </c>
      <c r="E214" s="10">
        <v>10205</v>
      </c>
      <c r="F214" s="35">
        <f>IFERROR(VLOOKUP(E214,Totales!$A$4:$Y$348,5,0)+VLOOKUP(E214,Totales!$A$4:$Y$348,7,0),0)</f>
        <v>0</v>
      </c>
      <c r="G214" s="36">
        <f>IFERROR(VLOOKUP(E214,Totales!$A$4:$Y$348,9,0)+VLOOKUP(E214,Totales!$A$4:$Y$348,11,0),0)</f>
        <v>35530000</v>
      </c>
      <c r="H214" s="36">
        <f>IFERROR(VLOOKUP(E214,Totales!$A$4:$Y$348,13,0)+VLOOKUP(E214,Totales!$A$4:$Y$348,15,0),0)</f>
        <v>22135000</v>
      </c>
      <c r="I214" s="36">
        <f>IFERROR(VLOOKUP(E214,Totales!$A$4:$Y$348,17,0)+VLOOKUP(E214,Totales!$A$4:$Y$348,19,0),0)</f>
        <v>0</v>
      </c>
      <c r="J214" s="37">
        <f>IFERROR(VLOOKUP(E214,Totales!$A$4:$Y$348,21,0)+VLOOKUP(E214,Totales!$A$4:$Y$348,23,0),0)</f>
        <v>0</v>
      </c>
      <c r="K214" s="13">
        <f t="shared" si="3"/>
        <v>57665000</v>
      </c>
    </row>
    <row r="215" spans="1:11" x14ac:dyDescent="0.25">
      <c r="A215" s="5">
        <v>212</v>
      </c>
      <c r="B215" s="20">
        <v>10</v>
      </c>
      <c r="C215" s="6" t="s">
        <v>571</v>
      </c>
      <c r="D215" s="6" t="s">
        <v>151</v>
      </c>
      <c r="E215" s="10">
        <v>10206</v>
      </c>
      <c r="F215" s="35">
        <f>IFERROR(VLOOKUP(E215,Totales!$A$4:$Y$348,5,0)+VLOOKUP(E215,Totales!$A$4:$Y$348,7,0),0)</f>
        <v>11780000</v>
      </c>
      <c r="G215" s="36">
        <f>IFERROR(VLOOKUP(E215,Totales!$A$4:$Y$348,9,0)+VLOOKUP(E215,Totales!$A$4:$Y$348,11,0),0)</f>
        <v>36195000</v>
      </c>
      <c r="H215" s="36">
        <f>IFERROR(VLOOKUP(E215,Totales!$A$4:$Y$348,13,0)+VLOOKUP(E215,Totales!$A$4:$Y$348,15,0),0)</f>
        <v>25840000</v>
      </c>
      <c r="I215" s="36">
        <f>IFERROR(VLOOKUP(E215,Totales!$A$4:$Y$348,17,0)+VLOOKUP(E215,Totales!$A$4:$Y$348,19,0),0)</f>
        <v>0</v>
      </c>
      <c r="J215" s="37">
        <f>IFERROR(VLOOKUP(E215,Totales!$A$4:$Y$348,21,0)+VLOOKUP(E215,Totales!$A$4:$Y$348,23,0),0)</f>
        <v>5795000</v>
      </c>
      <c r="K215" s="13">
        <f t="shared" si="3"/>
        <v>79610000</v>
      </c>
    </row>
    <row r="216" spans="1:11" x14ac:dyDescent="0.25">
      <c r="A216" s="5">
        <v>213</v>
      </c>
      <c r="B216" s="20">
        <v>10</v>
      </c>
      <c r="C216" s="6" t="s">
        <v>572</v>
      </c>
      <c r="D216" s="6" t="s">
        <v>152</v>
      </c>
      <c r="E216" s="10">
        <v>10207</v>
      </c>
      <c r="F216" s="35">
        <f>IFERROR(VLOOKUP(E216,Totales!$A$4:$Y$348,5,0)+VLOOKUP(E216,Totales!$A$4:$Y$348,7,0),0)</f>
        <v>0</v>
      </c>
      <c r="G216" s="36">
        <f>IFERROR(VLOOKUP(E216,Totales!$A$4:$Y$348,9,0)+VLOOKUP(E216,Totales!$A$4:$Y$348,11,0),0)</f>
        <v>23085000</v>
      </c>
      <c r="H216" s="36">
        <f>IFERROR(VLOOKUP(E216,Totales!$A$4:$Y$348,13,0)+VLOOKUP(E216,Totales!$A$4:$Y$348,15,0),0)</f>
        <v>25175000</v>
      </c>
      <c r="I216" s="36">
        <f>IFERROR(VLOOKUP(E216,Totales!$A$4:$Y$348,17,0)+VLOOKUP(E216,Totales!$A$4:$Y$348,19,0),0)</f>
        <v>0</v>
      </c>
      <c r="J216" s="37">
        <f>IFERROR(VLOOKUP(E216,Totales!$A$4:$Y$348,21,0)+VLOOKUP(E216,Totales!$A$4:$Y$348,23,0),0)</f>
        <v>1995000</v>
      </c>
      <c r="K216" s="13">
        <f t="shared" si="3"/>
        <v>50255000</v>
      </c>
    </row>
    <row r="217" spans="1:11" x14ac:dyDescent="0.25">
      <c r="A217" s="5">
        <v>214</v>
      </c>
      <c r="B217" s="20">
        <v>10</v>
      </c>
      <c r="C217" s="6" t="s">
        <v>573</v>
      </c>
      <c r="D217" s="6" t="s">
        <v>153</v>
      </c>
      <c r="E217" s="10">
        <v>10301</v>
      </c>
      <c r="F217" s="35">
        <f>IFERROR(VLOOKUP(E217,Totales!$A$4:$Y$348,5,0)+VLOOKUP(E217,Totales!$A$4:$Y$348,7,0),0)</f>
        <v>83600000</v>
      </c>
      <c r="G217" s="36">
        <f>IFERROR(VLOOKUP(E217,Totales!$A$4:$Y$348,9,0)+VLOOKUP(E217,Totales!$A$4:$Y$348,11,0),0)</f>
        <v>734445000</v>
      </c>
      <c r="H217" s="36">
        <f>IFERROR(VLOOKUP(E217,Totales!$A$4:$Y$348,13,0)+VLOOKUP(E217,Totales!$A$4:$Y$348,15,0),0)</f>
        <v>150670000</v>
      </c>
      <c r="I217" s="36">
        <f>IFERROR(VLOOKUP(E217,Totales!$A$4:$Y$348,17,0)+VLOOKUP(E217,Totales!$A$4:$Y$348,19,0),0)</f>
        <v>3325000</v>
      </c>
      <c r="J217" s="37">
        <f>IFERROR(VLOOKUP(E217,Totales!$A$4:$Y$348,21,0)+VLOOKUP(E217,Totales!$A$4:$Y$348,23,0),0)</f>
        <v>73815000</v>
      </c>
      <c r="K217" s="13">
        <f t="shared" si="3"/>
        <v>1045855000</v>
      </c>
    </row>
    <row r="218" spans="1:11" x14ac:dyDescent="0.25">
      <c r="A218" s="5">
        <v>215</v>
      </c>
      <c r="B218" s="20">
        <v>10</v>
      </c>
      <c r="C218" s="6" t="s">
        <v>574</v>
      </c>
      <c r="D218" s="6" t="s">
        <v>575</v>
      </c>
      <c r="E218" s="10">
        <v>10302</v>
      </c>
      <c r="F218" s="35">
        <f>IFERROR(VLOOKUP(E218,Totales!$A$4:$Y$348,5,0)+VLOOKUP(E218,Totales!$A$4:$Y$348,7,0),0)</f>
        <v>4750000</v>
      </c>
      <c r="G218" s="36">
        <f>IFERROR(VLOOKUP(E218,Totales!$A$4:$Y$348,9,0)+VLOOKUP(E218,Totales!$A$4:$Y$348,11,0),0)</f>
        <v>22040000</v>
      </c>
      <c r="H218" s="36">
        <f>IFERROR(VLOOKUP(E218,Totales!$A$4:$Y$348,13,0)+VLOOKUP(E218,Totales!$A$4:$Y$348,15,0),0)</f>
        <v>6555000</v>
      </c>
      <c r="I218" s="36">
        <f>IFERROR(VLOOKUP(E218,Totales!$A$4:$Y$348,17,0)+VLOOKUP(E218,Totales!$A$4:$Y$348,19,0),0)</f>
        <v>0</v>
      </c>
      <c r="J218" s="37">
        <f>IFERROR(VLOOKUP(E218,Totales!$A$4:$Y$348,21,0)+VLOOKUP(E218,Totales!$A$4:$Y$348,23,0),0)</f>
        <v>0</v>
      </c>
      <c r="K218" s="13">
        <f t="shared" si="3"/>
        <v>33345000</v>
      </c>
    </row>
    <row r="219" spans="1:11" x14ac:dyDescent="0.25">
      <c r="A219" s="5">
        <v>216</v>
      </c>
      <c r="B219" s="20">
        <v>10</v>
      </c>
      <c r="C219" s="6" t="s">
        <v>576</v>
      </c>
      <c r="D219" s="6" t="s">
        <v>154</v>
      </c>
      <c r="E219" s="10">
        <v>10303</v>
      </c>
      <c r="F219" s="35">
        <f>IFERROR(VLOOKUP(E219,Totales!$A$4:$Y$348,5,0)+VLOOKUP(E219,Totales!$A$4:$Y$348,7,0),0)</f>
        <v>0</v>
      </c>
      <c r="G219" s="36">
        <f>IFERROR(VLOOKUP(E219,Totales!$A$4:$Y$348,9,0)+VLOOKUP(E219,Totales!$A$4:$Y$348,11,0),0)</f>
        <v>0</v>
      </c>
      <c r="H219" s="36">
        <f>IFERROR(VLOOKUP(E219,Totales!$A$4:$Y$348,13,0)+VLOOKUP(E219,Totales!$A$4:$Y$348,15,0),0)</f>
        <v>26980000</v>
      </c>
      <c r="I219" s="36">
        <f>IFERROR(VLOOKUP(E219,Totales!$A$4:$Y$348,17,0)+VLOOKUP(E219,Totales!$A$4:$Y$348,19,0),0)</f>
        <v>0</v>
      </c>
      <c r="J219" s="37">
        <f>IFERROR(VLOOKUP(E219,Totales!$A$4:$Y$348,21,0)+VLOOKUP(E219,Totales!$A$4:$Y$348,23,0),0)</f>
        <v>0</v>
      </c>
      <c r="K219" s="13">
        <f t="shared" si="3"/>
        <v>26980000</v>
      </c>
    </row>
    <row r="220" spans="1:11" x14ac:dyDescent="0.25">
      <c r="A220" s="5">
        <v>217</v>
      </c>
      <c r="B220" s="20">
        <v>10</v>
      </c>
      <c r="C220" s="6" t="s">
        <v>577</v>
      </c>
      <c r="D220" s="6" t="s">
        <v>155</v>
      </c>
      <c r="E220" s="10">
        <v>10304</v>
      </c>
      <c r="F220" s="35">
        <f>IFERROR(VLOOKUP(E220,Totales!$A$4:$Y$348,5,0)+VLOOKUP(E220,Totales!$A$4:$Y$348,7,0),0)</f>
        <v>8550000</v>
      </c>
      <c r="G220" s="36">
        <f>IFERROR(VLOOKUP(E220,Totales!$A$4:$Y$348,9,0)+VLOOKUP(E220,Totales!$A$4:$Y$348,11,0),0)</f>
        <v>0</v>
      </c>
      <c r="H220" s="36">
        <f>IFERROR(VLOOKUP(E220,Totales!$A$4:$Y$348,13,0)+VLOOKUP(E220,Totales!$A$4:$Y$348,15,0),0)</f>
        <v>8550000</v>
      </c>
      <c r="I220" s="36">
        <f>IFERROR(VLOOKUP(E220,Totales!$A$4:$Y$348,17,0)+VLOOKUP(E220,Totales!$A$4:$Y$348,19,0),0)</f>
        <v>0</v>
      </c>
      <c r="J220" s="37">
        <f>IFERROR(VLOOKUP(E220,Totales!$A$4:$Y$348,21,0)+VLOOKUP(E220,Totales!$A$4:$Y$348,23,0),0)</f>
        <v>0</v>
      </c>
      <c r="K220" s="13">
        <f t="shared" si="3"/>
        <v>17100000</v>
      </c>
    </row>
    <row r="221" spans="1:11" x14ac:dyDescent="0.25">
      <c r="A221" s="5">
        <v>218</v>
      </c>
      <c r="B221" s="20">
        <v>10</v>
      </c>
      <c r="C221" s="6" t="s">
        <v>578</v>
      </c>
      <c r="D221" s="6" t="s">
        <v>156</v>
      </c>
      <c r="E221" s="10">
        <v>10305</v>
      </c>
      <c r="F221" s="35">
        <f>IFERROR(VLOOKUP(E221,Totales!$A$4:$Y$348,5,0)+VLOOKUP(E221,Totales!$A$4:$Y$348,7,0),0)</f>
        <v>10450000</v>
      </c>
      <c r="G221" s="36">
        <f>IFERROR(VLOOKUP(E221,Totales!$A$4:$Y$348,9,0)+VLOOKUP(E221,Totales!$A$4:$Y$348,11,0),0)</f>
        <v>0</v>
      </c>
      <c r="H221" s="36">
        <f>IFERROR(VLOOKUP(E221,Totales!$A$4:$Y$348,13,0)+VLOOKUP(E221,Totales!$A$4:$Y$348,15,0),0)</f>
        <v>17005000</v>
      </c>
      <c r="I221" s="36">
        <f>IFERROR(VLOOKUP(E221,Totales!$A$4:$Y$348,17,0)+VLOOKUP(E221,Totales!$A$4:$Y$348,19,0),0)</f>
        <v>0</v>
      </c>
      <c r="J221" s="37">
        <f>IFERROR(VLOOKUP(E221,Totales!$A$4:$Y$348,21,0)+VLOOKUP(E221,Totales!$A$4:$Y$348,23,0),0)</f>
        <v>0</v>
      </c>
      <c r="K221" s="13">
        <f t="shared" si="3"/>
        <v>27455000</v>
      </c>
    </row>
    <row r="222" spans="1:11" x14ac:dyDescent="0.25">
      <c r="A222" s="5">
        <v>219</v>
      </c>
      <c r="B222" s="20">
        <v>10</v>
      </c>
      <c r="C222" s="6" t="s">
        <v>579</v>
      </c>
      <c r="D222" s="6" t="s">
        <v>157</v>
      </c>
      <c r="E222" s="10">
        <v>10306</v>
      </c>
      <c r="F222" s="35">
        <f>IFERROR(VLOOKUP(E222,Totales!$A$4:$Y$348,5,0)+VLOOKUP(E222,Totales!$A$4:$Y$348,7,0),0)</f>
        <v>10735000</v>
      </c>
      <c r="G222" s="36">
        <f>IFERROR(VLOOKUP(E222,Totales!$A$4:$Y$348,9,0)+VLOOKUP(E222,Totales!$A$4:$Y$348,11,0),0)</f>
        <v>0</v>
      </c>
      <c r="H222" s="36">
        <f>IFERROR(VLOOKUP(E222,Totales!$A$4:$Y$348,13,0)+VLOOKUP(E222,Totales!$A$4:$Y$348,15,0),0)</f>
        <v>18335000</v>
      </c>
      <c r="I222" s="36">
        <f>IFERROR(VLOOKUP(E222,Totales!$A$4:$Y$348,17,0)+VLOOKUP(E222,Totales!$A$4:$Y$348,19,0),0)</f>
        <v>0</v>
      </c>
      <c r="J222" s="37">
        <f>IFERROR(VLOOKUP(E222,Totales!$A$4:$Y$348,21,0)+VLOOKUP(E222,Totales!$A$4:$Y$348,23,0),0)</f>
        <v>0</v>
      </c>
      <c r="K222" s="13">
        <f t="shared" si="3"/>
        <v>29070000</v>
      </c>
    </row>
    <row r="223" spans="1:11" x14ac:dyDescent="0.25">
      <c r="A223" s="5">
        <v>220</v>
      </c>
      <c r="B223" s="20">
        <v>10</v>
      </c>
      <c r="C223" s="6" t="s">
        <v>580</v>
      </c>
      <c r="D223" s="6" t="s">
        <v>581</v>
      </c>
      <c r="E223" s="10">
        <v>10307</v>
      </c>
      <c r="F223" s="35">
        <f>IFERROR(VLOOKUP(E223,Totales!$A$4:$Y$348,5,0)+VLOOKUP(E223,Totales!$A$4:$Y$348,7,0),0)</f>
        <v>7980000</v>
      </c>
      <c r="G223" s="36">
        <f>IFERROR(VLOOKUP(E223,Totales!$A$4:$Y$348,9,0)+VLOOKUP(E223,Totales!$A$4:$Y$348,11,0),0)</f>
        <v>51870000</v>
      </c>
      <c r="H223" s="36">
        <f>IFERROR(VLOOKUP(E223,Totales!$A$4:$Y$348,13,0)+VLOOKUP(E223,Totales!$A$4:$Y$348,15,0),0)</f>
        <v>16150000</v>
      </c>
      <c r="I223" s="36">
        <f>IFERROR(VLOOKUP(E223,Totales!$A$4:$Y$348,17,0)+VLOOKUP(E223,Totales!$A$4:$Y$348,19,0),0)</f>
        <v>0</v>
      </c>
      <c r="J223" s="37">
        <f>IFERROR(VLOOKUP(E223,Totales!$A$4:$Y$348,21,0)+VLOOKUP(E223,Totales!$A$4:$Y$348,23,0),0)</f>
        <v>2565000</v>
      </c>
      <c r="K223" s="13">
        <f t="shared" si="3"/>
        <v>78565000</v>
      </c>
    </row>
    <row r="224" spans="1:11" x14ac:dyDescent="0.25">
      <c r="A224" s="5">
        <v>221</v>
      </c>
      <c r="B224" s="20">
        <v>10</v>
      </c>
      <c r="C224" s="6" t="s">
        <v>582</v>
      </c>
      <c r="D224" s="6" t="s">
        <v>158</v>
      </c>
      <c r="E224" s="10">
        <v>10308</v>
      </c>
      <c r="F224" s="35">
        <f>IFERROR(VLOOKUP(E224,Totales!$A$4:$Y$348,5,0)+VLOOKUP(E224,Totales!$A$4:$Y$348,7,0),0)</f>
        <v>8265000</v>
      </c>
      <c r="G224" s="36">
        <f>IFERROR(VLOOKUP(E224,Totales!$A$4:$Y$348,9,0)+VLOOKUP(E224,Totales!$A$4:$Y$348,11,0),0)</f>
        <v>0</v>
      </c>
      <c r="H224" s="36">
        <f>IFERROR(VLOOKUP(E224,Totales!$A$4:$Y$348,13,0)+VLOOKUP(E224,Totales!$A$4:$Y$348,15,0),0)</f>
        <v>27170000</v>
      </c>
      <c r="I224" s="36">
        <f>IFERROR(VLOOKUP(E224,Totales!$A$4:$Y$348,17,0)+VLOOKUP(E224,Totales!$A$4:$Y$348,19,0),0)</f>
        <v>0</v>
      </c>
      <c r="J224" s="37">
        <f>IFERROR(VLOOKUP(E224,Totales!$A$4:$Y$348,21,0)+VLOOKUP(E224,Totales!$A$4:$Y$348,23,0),0)</f>
        <v>0</v>
      </c>
      <c r="K224" s="13">
        <f t="shared" si="3"/>
        <v>35435000</v>
      </c>
    </row>
    <row r="225" spans="1:11" x14ac:dyDescent="0.25">
      <c r="A225" s="5">
        <v>222</v>
      </c>
      <c r="B225" s="20">
        <v>10</v>
      </c>
      <c r="C225" s="6" t="s">
        <v>583</v>
      </c>
      <c r="D225" s="6" t="s">
        <v>159</v>
      </c>
      <c r="E225" s="10">
        <v>10309</v>
      </c>
      <c r="F225" s="35">
        <f>IFERROR(VLOOKUP(E225,Totales!$A$4:$Y$348,5,0)+VLOOKUP(E225,Totales!$A$4:$Y$348,7,0),0)</f>
        <v>16815000</v>
      </c>
      <c r="G225" s="36">
        <f>IFERROR(VLOOKUP(E225,Totales!$A$4:$Y$348,9,0)+VLOOKUP(E225,Totales!$A$4:$Y$348,11,0),0)</f>
        <v>121125000</v>
      </c>
      <c r="H225" s="36">
        <f>IFERROR(VLOOKUP(E225,Totales!$A$4:$Y$348,13,0)+VLOOKUP(E225,Totales!$A$4:$Y$348,15,0),0)</f>
        <v>54340000</v>
      </c>
      <c r="I225" s="36">
        <f>IFERROR(VLOOKUP(E225,Totales!$A$4:$Y$348,17,0)+VLOOKUP(E225,Totales!$A$4:$Y$348,19,0),0)</f>
        <v>0</v>
      </c>
      <c r="J225" s="37">
        <f>IFERROR(VLOOKUP(E225,Totales!$A$4:$Y$348,21,0)+VLOOKUP(E225,Totales!$A$4:$Y$348,23,0),0)</f>
        <v>6460000</v>
      </c>
      <c r="K225" s="13">
        <f t="shared" si="3"/>
        <v>198740000</v>
      </c>
    </row>
    <row r="226" spans="1:11" x14ac:dyDescent="0.25">
      <c r="A226" s="5">
        <v>223</v>
      </c>
      <c r="B226" s="20">
        <v>10</v>
      </c>
      <c r="C226" s="6" t="s">
        <v>584</v>
      </c>
      <c r="D226" s="6" t="s">
        <v>160</v>
      </c>
      <c r="E226" s="10">
        <v>10401</v>
      </c>
      <c r="F226" s="35">
        <f>IFERROR(VLOOKUP(E226,Totales!$A$4:$Y$348,5,0)+VLOOKUP(E226,Totales!$A$4:$Y$348,7,0),0)</f>
        <v>28120000</v>
      </c>
      <c r="G226" s="36">
        <f>IFERROR(VLOOKUP(E226,Totales!$A$4:$Y$348,9,0)+VLOOKUP(E226,Totales!$A$4:$Y$348,11,0),0)</f>
        <v>130720000</v>
      </c>
      <c r="H226" s="36">
        <f>IFERROR(VLOOKUP(E226,Totales!$A$4:$Y$348,13,0)+VLOOKUP(E226,Totales!$A$4:$Y$348,15,0),0)</f>
        <v>65455000</v>
      </c>
      <c r="I226" s="36">
        <f>IFERROR(VLOOKUP(E226,Totales!$A$4:$Y$348,17,0)+VLOOKUP(E226,Totales!$A$4:$Y$348,19,0),0)</f>
        <v>0</v>
      </c>
      <c r="J226" s="37">
        <f>IFERROR(VLOOKUP(E226,Totales!$A$4:$Y$348,21,0)+VLOOKUP(E226,Totales!$A$4:$Y$348,23,0),0)</f>
        <v>9215000</v>
      </c>
      <c r="K226" s="13">
        <f t="shared" si="3"/>
        <v>233510000</v>
      </c>
    </row>
    <row r="227" spans="1:11" x14ac:dyDescent="0.25">
      <c r="A227" s="5">
        <v>224</v>
      </c>
      <c r="B227" s="20">
        <v>10</v>
      </c>
      <c r="C227" s="6" t="s">
        <v>585</v>
      </c>
      <c r="D227" s="6" t="s">
        <v>161</v>
      </c>
      <c r="E227" s="10">
        <v>10402</v>
      </c>
      <c r="F227" s="35">
        <f>IFERROR(VLOOKUP(E227,Totales!$A$4:$Y$348,5,0)+VLOOKUP(E227,Totales!$A$4:$Y$348,7,0),0)</f>
        <v>8075000</v>
      </c>
      <c r="G227" s="36">
        <f>IFERROR(VLOOKUP(E227,Totales!$A$4:$Y$348,9,0)+VLOOKUP(E227,Totales!$A$4:$Y$348,11,0),0)</f>
        <v>64600000</v>
      </c>
      <c r="H227" s="36">
        <f>IFERROR(VLOOKUP(E227,Totales!$A$4:$Y$348,13,0)+VLOOKUP(E227,Totales!$A$4:$Y$348,15,0),0)</f>
        <v>36385000</v>
      </c>
      <c r="I227" s="36">
        <f>IFERROR(VLOOKUP(E227,Totales!$A$4:$Y$348,17,0)+VLOOKUP(E227,Totales!$A$4:$Y$348,19,0),0)</f>
        <v>0</v>
      </c>
      <c r="J227" s="37">
        <f>IFERROR(VLOOKUP(E227,Totales!$A$4:$Y$348,21,0)+VLOOKUP(E227,Totales!$A$4:$Y$348,23,0),0)</f>
        <v>0</v>
      </c>
      <c r="K227" s="13">
        <f t="shared" si="3"/>
        <v>109060000</v>
      </c>
    </row>
    <row r="228" spans="1:11" x14ac:dyDescent="0.25">
      <c r="A228" s="5">
        <v>225</v>
      </c>
      <c r="B228" s="20">
        <v>10</v>
      </c>
      <c r="C228" s="6" t="s">
        <v>586</v>
      </c>
      <c r="D228" s="6" t="s">
        <v>587</v>
      </c>
      <c r="E228" s="10">
        <v>10403</v>
      </c>
      <c r="F228" s="35">
        <f>IFERROR(VLOOKUP(E228,Totales!$A$4:$Y$348,5,0)+VLOOKUP(E228,Totales!$A$4:$Y$348,7,0),0)</f>
        <v>0</v>
      </c>
      <c r="G228" s="36">
        <f>IFERROR(VLOOKUP(E228,Totales!$A$4:$Y$348,9,0)+VLOOKUP(E228,Totales!$A$4:$Y$348,11,0),0)</f>
        <v>24415000</v>
      </c>
      <c r="H228" s="36">
        <f>IFERROR(VLOOKUP(E228,Totales!$A$4:$Y$348,13,0)+VLOOKUP(E228,Totales!$A$4:$Y$348,15,0),0)</f>
        <v>8550000</v>
      </c>
      <c r="I228" s="36">
        <f>IFERROR(VLOOKUP(E228,Totales!$A$4:$Y$348,17,0)+VLOOKUP(E228,Totales!$A$4:$Y$348,19,0),0)</f>
        <v>0</v>
      </c>
      <c r="J228" s="37">
        <f>IFERROR(VLOOKUP(E228,Totales!$A$4:$Y$348,21,0)+VLOOKUP(E228,Totales!$A$4:$Y$348,23,0),0)</f>
        <v>1235000</v>
      </c>
      <c r="K228" s="13">
        <f t="shared" si="3"/>
        <v>34200000</v>
      </c>
    </row>
    <row r="229" spans="1:11" x14ac:dyDescent="0.25">
      <c r="A229" s="5">
        <v>226</v>
      </c>
      <c r="B229" s="20">
        <v>10</v>
      </c>
      <c r="C229" s="6" t="s">
        <v>588</v>
      </c>
      <c r="D229" s="6" t="s">
        <v>162</v>
      </c>
      <c r="E229" s="10">
        <v>10404</v>
      </c>
      <c r="F229" s="35">
        <f>IFERROR(VLOOKUP(E229,Totales!$A$4:$Y$348,5,0)+VLOOKUP(E229,Totales!$A$4:$Y$348,7,0),0)</f>
        <v>0</v>
      </c>
      <c r="G229" s="36">
        <f>IFERROR(VLOOKUP(E229,Totales!$A$4:$Y$348,9,0)+VLOOKUP(E229,Totales!$A$4:$Y$348,11,0),0)</f>
        <v>111625000</v>
      </c>
      <c r="H229" s="36">
        <f>IFERROR(VLOOKUP(E229,Totales!$A$4:$Y$348,13,0)+VLOOKUP(E229,Totales!$A$4:$Y$348,15,0),0)</f>
        <v>62605000</v>
      </c>
      <c r="I229" s="36">
        <f>IFERROR(VLOOKUP(E229,Totales!$A$4:$Y$348,17,0)+VLOOKUP(E229,Totales!$A$4:$Y$348,19,0),0)</f>
        <v>0</v>
      </c>
      <c r="J229" s="37">
        <f>IFERROR(VLOOKUP(E229,Totales!$A$4:$Y$348,21,0)+VLOOKUP(E229,Totales!$A$4:$Y$348,23,0),0)</f>
        <v>7125000</v>
      </c>
      <c r="K229" s="13">
        <f t="shared" si="3"/>
        <v>181355000</v>
      </c>
    </row>
    <row r="230" spans="1:11" x14ac:dyDescent="0.25">
      <c r="A230" s="5">
        <v>227</v>
      </c>
      <c r="B230" s="20">
        <v>10</v>
      </c>
      <c r="C230" s="6" t="s">
        <v>589</v>
      </c>
      <c r="D230" s="6" t="s">
        <v>590</v>
      </c>
      <c r="E230" s="10">
        <v>10405</v>
      </c>
      <c r="F230" s="35">
        <f>IFERROR(VLOOKUP(E230,Totales!$A$4:$Y$348,5,0)+VLOOKUP(E230,Totales!$A$4:$Y$348,7,0),0)</f>
        <v>7695000</v>
      </c>
      <c r="G230" s="36">
        <f>IFERROR(VLOOKUP(E230,Totales!$A$4:$Y$348,9,0)+VLOOKUP(E230,Totales!$A$4:$Y$348,11,0),0)</f>
        <v>14535000</v>
      </c>
      <c r="H230" s="36">
        <f>IFERROR(VLOOKUP(E230,Totales!$A$4:$Y$348,13,0)+VLOOKUP(E230,Totales!$A$4:$Y$348,15,0),0)</f>
        <v>0</v>
      </c>
      <c r="I230" s="36">
        <f>IFERROR(VLOOKUP(E230,Totales!$A$4:$Y$348,17,0)+VLOOKUP(E230,Totales!$A$4:$Y$348,19,0),0)</f>
        <v>0</v>
      </c>
      <c r="J230" s="37">
        <f>IFERROR(VLOOKUP(E230,Totales!$A$4:$Y$348,21,0)+VLOOKUP(E230,Totales!$A$4:$Y$348,23,0),0)</f>
        <v>1140000</v>
      </c>
      <c r="K230" s="13">
        <f t="shared" si="3"/>
        <v>23370000</v>
      </c>
    </row>
    <row r="231" spans="1:11" x14ac:dyDescent="0.25">
      <c r="A231" s="5">
        <v>228</v>
      </c>
      <c r="B231" s="20">
        <v>10</v>
      </c>
      <c r="C231" s="6" t="s">
        <v>591</v>
      </c>
      <c r="D231" s="6" t="s">
        <v>163</v>
      </c>
      <c r="E231" s="10">
        <v>10406</v>
      </c>
      <c r="F231" s="35">
        <f>IFERROR(VLOOKUP(E231,Totales!$A$4:$Y$348,5,0)+VLOOKUP(E231,Totales!$A$4:$Y$348,7,0),0)</f>
        <v>17765000</v>
      </c>
      <c r="G231" s="36">
        <f>IFERROR(VLOOKUP(E231,Totales!$A$4:$Y$348,9,0)+VLOOKUP(E231,Totales!$A$4:$Y$348,11,0),0)</f>
        <v>83315000</v>
      </c>
      <c r="H231" s="36">
        <f>IFERROR(VLOOKUP(E231,Totales!$A$4:$Y$348,13,0)+VLOOKUP(E231,Totales!$A$4:$Y$348,15,0),0)</f>
        <v>81985000</v>
      </c>
      <c r="I231" s="36">
        <f>IFERROR(VLOOKUP(E231,Totales!$A$4:$Y$348,17,0)+VLOOKUP(E231,Totales!$A$4:$Y$348,19,0),0)</f>
        <v>0</v>
      </c>
      <c r="J231" s="37">
        <f>IFERROR(VLOOKUP(E231,Totales!$A$4:$Y$348,21,0)+VLOOKUP(E231,Totales!$A$4:$Y$348,23,0),0)</f>
        <v>15105000</v>
      </c>
      <c r="K231" s="13">
        <f t="shared" si="3"/>
        <v>198170000</v>
      </c>
    </row>
    <row r="232" spans="1:11" x14ac:dyDescent="0.25">
      <c r="A232" s="5">
        <v>229</v>
      </c>
      <c r="B232" s="20">
        <v>10</v>
      </c>
      <c r="C232" s="6" t="s">
        <v>592</v>
      </c>
      <c r="D232" s="6" t="s">
        <v>164</v>
      </c>
      <c r="E232" s="10">
        <v>10407</v>
      </c>
      <c r="F232" s="35">
        <f>IFERROR(VLOOKUP(E232,Totales!$A$4:$Y$348,5,0)+VLOOKUP(E232,Totales!$A$4:$Y$348,7,0),0)</f>
        <v>10260000</v>
      </c>
      <c r="G232" s="36">
        <f>IFERROR(VLOOKUP(E232,Totales!$A$4:$Y$348,9,0)+VLOOKUP(E232,Totales!$A$4:$Y$348,11,0),0)</f>
        <v>30305000</v>
      </c>
      <c r="H232" s="36">
        <f>IFERROR(VLOOKUP(E232,Totales!$A$4:$Y$348,13,0)+VLOOKUP(E232,Totales!$A$4:$Y$348,15,0),0)</f>
        <v>18240000</v>
      </c>
      <c r="I232" s="36">
        <f>IFERROR(VLOOKUP(E232,Totales!$A$4:$Y$348,17,0)+VLOOKUP(E232,Totales!$A$4:$Y$348,19,0),0)</f>
        <v>0</v>
      </c>
      <c r="J232" s="37">
        <f>IFERROR(VLOOKUP(E232,Totales!$A$4:$Y$348,21,0)+VLOOKUP(E232,Totales!$A$4:$Y$348,23,0),0)</f>
        <v>0</v>
      </c>
      <c r="K232" s="13">
        <f t="shared" si="3"/>
        <v>58805000</v>
      </c>
    </row>
    <row r="233" spans="1:11" x14ac:dyDescent="0.25">
      <c r="A233" s="5">
        <v>230</v>
      </c>
      <c r="B233" s="20">
        <v>10</v>
      </c>
      <c r="C233" s="6" t="s">
        <v>593</v>
      </c>
      <c r="D233" s="6" t="s">
        <v>165</v>
      </c>
      <c r="E233" s="10">
        <v>10408</v>
      </c>
      <c r="F233" s="35">
        <f>IFERROR(VLOOKUP(E233,Totales!$A$4:$Y$348,5,0)+VLOOKUP(E233,Totales!$A$4:$Y$348,7,0),0)</f>
        <v>9120000</v>
      </c>
      <c r="G233" s="36">
        <f>IFERROR(VLOOKUP(E233,Totales!$A$4:$Y$348,9,0)+VLOOKUP(E233,Totales!$A$4:$Y$348,11,0),0)</f>
        <v>33820000</v>
      </c>
      <c r="H233" s="36">
        <f>IFERROR(VLOOKUP(E233,Totales!$A$4:$Y$348,13,0)+VLOOKUP(E233,Totales!$A$4:$Y$348,15,0),0)</f>
        <v>28880000</v>
      </c>
      <c r="I233" s="36">
        <f>IFERROR(VLOOKUP(E233,Totales!$A$4:$Y$348,17,0)+VLOOKUP(E233,Totales!$A$4:$Y$348,19,0),0)</f>
        <v>0</v>
      </c>
      <c r="J233" s="37">
        <f>IFERROR(VLOOKUP(E233,Totales!$A$4:$Y$348,21,0)+VLOOKUP(E233,Totales!$A$4:$Y$348,23,0),0)</f>
        <v>4560000</v>
      </c>
      <c r="K233" s="13">
        <f t="shared" si="3"/>
        <v>76380000</v>
      </c>
    </row>
    <row r="234" spans="1:11" x14ac:dyDescent="0.25">
      <c r="A234" s="5">
        <v>231</v>
      </c>
      <c r="B234" s="20">
        <v>10</v>
      </c>
      <c r="C234" s="6" t="s">
        <v>594</v>
      </c>
      <c r="D234" s="6" t="s">
        <v>595</v>
      </c>
      <c r="E234" s="10">
        <v>10410</v>
      </c>
      <c r="F234" s="35">
        <f>IFERROR(VLOOKUP(E234,Totales!$A$4:$Y$348,5,0)+VLOOKUP(E234,Totales!$A$4:$Y$348,7,0),0)</f>
        <v>0</v>
      </c>
      <c r="G234" s="36">
        <f>IFERROR(VLOOKUP(E234,Totales!$A$4:$Y$348,9,0)+VLOOKUP(E234,Totales!$A$4:$Y$348,11,0),0)</f>
        <v>19285000</v>
      </c>
      <c r="H234" s="36">
        <f>IFERROR(VLOOKUP(E234,Totales!$A$4:$Y$348,13,0)+VLOOKUP(E234,Totales!$A$4:$Y$348,15,0),0)</f>
        <v>8740000</v>
      </c>
      <c r="I234" s="36">
        <f>IFERROR(VLOOKUP(E234,Totales!$A$4:$Y$348,17,0)+VLOOKUP(E234,Totales!$A$4:$Y$348,19,0),0)</f>
        <v>0</v>
      </c>
      <c r="J234" s="37">
        <f>IFERROR(VLOOKUP(E234,Totales!$A$4:$Y$348,21,0)+VLOOKUP(E234,Totales!$A$4:$Y$348,23,0),0)</f>
        <v>0</v>
      </c>
      <c r="K234" s="13">
        <f t="shared" si="3"/>
        <v>28025000</v>
      </c>
    </row>
    <row r="235" spans="1:11" x14ac:dyDescent="0.25">
      <c r="A235" s="5">
        <v>232</v>
      </c>
      <c r="B235" s="20">
        <v>10</v>
      </c>
      <c r="C235" s="6" t="s">
        <v>596</v>
      </c>
      <c r="D235" s="6" t="s">
        <v>166</v>
      </c>
      <c r="E235" s="10">
        <v>10415</v>
      </c>
      <c r="F235" s="35">
        <f>IFERROR(VLOOKUP(E235,Totales!$A$4:$Y$348,5,0)+VLOOKUP(E235,Totales!$A$4:$Y$348,7,0),0)</f>
        <v>8740000</v>
      </c>
      <c r="G235" s="36">
        <f>IFERROR(VLOOKUP(E235,Totales!$A$4:$Y$348,9,0)+VLOOKUP(E235,Totales!$A$4:$Y$348,11,0),0)</f>
        <v>45600000</v>
      </c>
      <c r="H235" s="36">
        <f>IFERROR(VLOOKUP(E235,Totales!$A$4:$Y$348,13,0)+VLOOKUP(E235,Totales!$A$4:$Y$348,15,0),0)</f>
        <v>15485000</v>
      </c>
      <c r="I235" s="36">
        <f>IFERROR(VLOOKUP(E235,Totales!$A$4:$Y$348,17,0)+VLOOKUP(E235,Totales!$A$4:$Y$348,19,0),0)</f>
        <v>0</v>
      </c>
      <c r="J235" s="37">
        <f>IFERROR(VLOOKUP(E235,Totales!$A$4:$Y$348,21,0)+VLOOKUP(E235,Totales!$A$4:$Y$348,23,0),0)</f>
        <v>5035000</v>
      </c>
      <c r="K235" s="13">
        <f t="shared" si="3"/>
        <v>74860000</v>
      </c>
    </row>
    <row r="236" spans="1:11" x14ac:dyDescent="0.25">
      <c r="A236" s="5">
        <v>233</v>
      </c>
      <c r="B236" s="20">
        <v>10</v>
      </c>
      <c r="C236" s="6" t="s">
        <v>597</v>
      </c>
      <c r="D236" s="6" t="s">
        <v>598</v>
      </c>
      <c r="E236" s="10">
        <v>10501</v>
      </c>
      <c r="F236" s="35">
        <f>IFERROR(VLOOKUP(E236,Totales!$A$4:$Y$348,5,0)+VLOOKUP(E236,Totales!$A$4:$Y$348,7,0),0)</f>
        <v>5890000</v>
      </c>
      <c r="G236" s="36">
        <f>IFERROR(VLOOKUP(E236,Totales!$A$4:$Y$348,9,0)+VLOOKUP(E236,Totales!$A$4:$Y$348,11,0),0)</f>
        <v>28215000</v>
      </c>
      <c r="H236" s="36">
        <f>IFERROR(VLOOKUP(E236,Totales!$A$4:$Y$348,13,0)+VLOOKUP(E236,Totales!$A$4:$Y$348,15,0),0)</f>
        <v>6365000</v>
      </c>
      <c r="I236" s="36">
        <f>IFERROR(VLOOKUP(E236,Totales!$A$4:$Y$348,17,0)+VLOOKUP(E236,Totales!$A$4:$Y$348,19,0),0)</f>
        <v>0</v>
      </c>
      <c r="J236" s="37">
        <f>IFERROR(VLOOKUP(E236,Totales!$A$4:$Y$348,21,0)+VLOOKUP(E236,Totales!$A$4:$Y$348,23,0),0)</f>
        <v>0</v>
      </c>
      <c r="K236" s="13">
        <f t="shared" si="3"/>
        <v>40470000</v>
      </c>
    </row>
    <row r="237" spans="1:11" x14ac:dyDescent="0.25">
      <c r="A237" s="5">
        <v>234</v>
      </c>
      <c r="B237" s="20">
        <v>10</v>
      </c>
      <c r="C237" s="6" t="s">
        <v>599</v>
      </c>
      <c r="D237" s="6" t="s">
        <v>600</v>
      </c>
      <c r="E237" s="10">
        <v>10502</v>
      </c>
      <c r="F237" s="35">
        <f>IFERROR(VLOOKUP(E237,Totales!$A$4:$Y$348,5,0)+VLOOKUP(E237,Totales!$A$4:$Y$348,7,0),0)</f>
        <v>5985000</v>
      </c>
      <c r="G237" s="36">
        <f>IFERROR(VLOOKUP(E237,Totales!$A$4:$Y$348,9,0)+VLOOKUP(E237,Totales!$A$4:$Y$348,11,0),0)</f>
        <v>45695000</v>
      </c>
      <c r="H237" s="36">
        <f>IFERROR(VLOOKUP(E237,Totales!$A$4:$Y$348,13,0)+VLOOKUP(E237,Totales!$A$4:$Y$348,15,0),0)</f>
        <v>0</v>
      </c>
      <c r="I237" s="36">
        <f>IFERROR(VLOOKUP(E237,Totales!$A$4:$Y$348,17,0)+VLOOKUP(E237,Totales!$A$4:$Y$348,19,0),0)</f>
        <v>0</v>
      </c>
      <c r="J237" s="37">
        <f>IFERROR(VLOOKUP(E237,Totales!$A$4:$Y$348,21,0)+VLOOKUP(E237,Totales!$A$4:$Y$348,23,0),0)</f>
        <v>2090000</v>
      </c>
      <c r="K237" s="13">
        <f t="shared" si="3"/>
        <v>53770000</v>
      </c>
    </row>
    <row r="238" spans="1:11" x14ac:dyDescent="0.25">
      <c r="A238" s="5">
        <v>235</v>
      </c>
      <c r="B238" s="20">
        <v>10</v>
      </c>
      <c r="C238" s="6" t="s">
        <v>601</v>
      </c>
      <c r="D238" s="6" t="s">
        <v>602</v>
      </c>
      <c r="E238" s="10">
        <v>10503</v>
      </c>
      <c r="F238" s="35">
        <f>IFERROR(VLOOKUP(E238,Totales!$A$4:$Y$348,5,0)+VLOOKUP(E238,Totales!$A$4:$Y$348,7,0),0)</f>
        <v>0</v>
      </c>
      <c r="G238" s="36">
        <f>IFERROR(VLOOKUP(E238,Totales!$A$4:$Y$348,9,0)+VLOOKUP(E238,Totales!$A$4:$Y$348,11,0),0)</f>
        <v>17195000</v>
      </c>
      <c r="H238" s="36">
        <f>IFERROR(VLOOKUP(E238,Totales!$A$4:$Y$348,13,0)+VLOOKUP(E238,Totales!$A$4:$Y$348,15,0),0)</f>
        <v>0</v>
      </c>
      <c r="I238" s="36">
        <f>IFERROR(VLOOKUP(E238,Totales!$A$4:$Y$348,17,0)+VLOOKUP(E238,Totales!$A$4:$Y$348,19,0),0)</f>
        <v>0</v>
      </c>
      <c r="J238" s="37">
        <f>IFERROR(VLOOKUP(E238,Totales!$A$4:$Y$348,21,0)+VLOOKUP(E238,Totales!$A$4:$Y$348,23,0),0)</f>
        <v>0</v>
      </c>
      <c r="K238" s="13">
        <f t="shared" si="3"/>
        <v>17195000</v>
      </c>
    </row>
    <row r="239" spans="1:11" x14ac:dyDescent="0.25">
      <c r="A239" s="5">
        <v>236</v>
      </c>
      <c r="B239" s="20">
        <v>10</v>
      </c>
      <c r="C239" s="6" t="s">
        <v>603</v>
      </c>
      <c r="D239" s="6" t="s">
        <v>167</v>
      </c>
      <c r="E239" s="10">
        <v>10504</v>
      </c>
      <c r="F239" s="35">
        <f>IFERROR(VLOOKUP(E239,Totales!$A$4:$Y$348,5,0)+VLOOKUP(E239,Totales!$A$4:$Y$348,7,0),0)</f>
        <v>4085000</v>
      </c>
      <c r="G239" s="36">
        <f>IFERROR(VLOOKUP(E239,Totales!$A$4:$Y$348,9,0)+VLOOKUP(E239,Totales!$A$4:$Y$348,11,0),0)</f>
        <v>11685000</v>
      </c>
      <c r="H239" s="36">
        <f>IFERROR(VLOOKUP(E239,Totales!$A$4:$Y$348,13,0)+VLOOKUP(E239,Totales!$A$4:$Y$348,15,0),0)</f>
        <v>760000</v>
      </c>
      <c r="I239" s="36">
        <f>IFERROR(VLOOKUP(E239,Totales!$A$4:$Y$348,17,0)+VLOOKUP(E239,Totales!$A$4:$Y$348,19,0),0)</f>
        <v>0</v>
      </c>
      <c r="J239" s="37">
        <f>IFERROR(VLOOKUP(E239,Totales!$A$4:$Y$348,21,0)+VLOOKUP(E239,Totales!$A$4:$Y$348,23,0),0)</f>
        <v>0</v>
      </c>
      <c r="K239" s="13">
        <f t="shared" si="3"/>
        <v>16530000</v>
      </c>
    </row>
    <row r="240" spans="1:11" x14ac:dyDescent="0.25">
      <c r="A240" s="5">
        <v>237</v>
      </c>
      <c r="B240" s="20">
        <v>11</v>
      </c>
      <c r="C240" s="6" t="s">
        <v>604</v>
      </c>
      <c r="D240" s="6" t="s">
        <v>605</v>
      </c>
      <c r="E240" s="10">
        <v>11101</v>
      </c>
      <c r="F240" s="35">
        <f>IFERROR(VLOOKUP(E240,Totales!$A$4:$Y$348,5,0)+VLOOKUP(E240,Totales!$A$4:$Y$348,7,0),0)</f>
        <v>11970000</v>
      </c>
      <c r="G240" s="36">
        <f>IFERROR(VLOOKUP(E240,Totales!$A$4:$Y$348,9,0)+VLOOKUP(E240,Totales!$A$4:$Y$348,11,0),0)</f>
        <v>90060000</v>
      </c>
      <c r="H240" s="36">
        <f>IFERROR(VLOOKUP(E240,Totales!$A$4:$Y$348,13,0)+VLOOKUP(E240,Totales!$A$4:$Y$348,15,0),0)</f>
        <v>0</v>
      </c>
      <c r="I240" s="36">
        <f>IFERROR(VLOOKUP(E240,Totales!$A$4:$Y$348,17,0)+VLOOKUP(E240,Totales!$A$4:$Y$348,19,0),0)</f>
        <v>0</v>
      </c>
      <c r="J240" s="37">
        <f>IFERROR(VLOOKUP(E240,Totales!$A$4:$Y$348,21,0)+VLOOKUP(E240,Totales!$A$4:$Y$348,23,0),0)</f>
        <v>7505000</v>
      </c>
      <c r="K240" s="13">
        <f t="shared" si="3"/>
        <v>109535000</v>
      </c>
    </row>
    <row r="241" spans="1:11" x14ac:dyDescent="0.25">
      <c r="A241" s="5">
        <v>238</v>
      </c>
      <c r="B241" s="20">
        <v>11</v>
      </c>
      <c r="C241" s="6" t="s">
        <v>606</v>
      </c>
      <c r="D241" s="6" t="s">
        <v>168</v>
      </c>
      <c r="E241" s="10">
        <v>11102</v>
      </c>
      <c r="F241" s="35">
        <f>IFERROR(VLOOKUP(E241,Totales!$A$4:$Y$348,5,0)+VLOOKUP(E241,Totales!$A$4:$Y$348,7,0),0)</f>
        <v>3990000</v>
      </c>
      <c r="G241" s="36">
        <f>IFERROR(VLOOKUP(E241,Totales!$A$4:$Y$348,9,0)+VLOOKUP(E241,Totales!$A$4:$Y$348,11,0),0)</f>
        <v>26980000</v>
      </c>
      <c r="H241" s="36">
        <f>IFERROR(VLOOKUP(E241,Totales!$A$4:$Y$348,13,0)+VLOOKUP(E241,Totales!$A$4:$Y$348,15,0),0)</f>
        <v>0</v>
      </c>
      <c r="I241" s="36">
        <f>IFERROR(VLOOKUP(E241,Totales!$A$4:$Y$348,17,0)+VLOOKUP(E241,Totales!$A$4:$Y$348,19,0),0)</f>
        <v>0</v>
      </c>
      <c r="J241" s="37">
        <f>IFERROR(VLOOKUP(E241,Totales!$A$4:$Y$348,21,0)+VLOOKUP(E241,Totales!$A$4:$Y$348,23,0),0)</f>
        <v>0</v>
      </c>
      <c r="K241" s="13">
        <f t="shared" si="3"/>
        <v>30970000</v>
      </c>
    </row>
    <row r="242" spans="1:11" x14ac:dyDescent="0.25">
      <c r="A242" s="5">
        <v>239</v>
      </c>
      <c r="B242" s="20">
        <v>11</v>
      </c>
      <c r="C242" s="6" t="s">
        <v>607</v>
      </c>
      <c r="D242" s="6" t="s">
        <v>169</v>
      </c>
      <c r="E242" s="10">
        <v>11104</v>
      </c>
      <c r="F242" s="35">
        <f>IFERROR(VLOOKUP(E242,Totales!$A$4:$Y$348,5,0)+VLOOKUP(E242,Totales!$A$4:$Y$348,7,0),0)</f>
        <v>4180000</v>
      </c>
      <c r="G242" s="36">
        <f>IFERROR(VLOOKUP(E242,Totales!$A$4:$Y$348,9,0)+VLOOKUP(E242,Totales!$A$4:$Y$348,11,0),0)</f>
        <v>9120000</v>
      </c>
      <c r="H242" s="36">
        <f>IFERROR(VLOOKUP(E242,Totales!$A$4:$Y$348,13,0)+VLOOKUP(E242,Totales!$A$4:$Y$348,15,0),0)</f>
        <v>0</v>
      </c>
      <c r="I242" s="36">
        <f>IFERROR(VLOOKUP(E242,Totales!$A$4:$Y$348,17,0)+VLOOKUP(E242,Totales!$A$4:$Y$348,19,0),0)</f>
        <v>0</v>
      </c>
      <c r="J242" s="37">
        <f>IFERROR(VLOOKUP(E242,Totales!$A$4:$Y$348,21,0)+VLOOKUP(E242,Totales!$A$4:$Y$348,23,0),0)</f>
        <v>0</v>
      </c>
      <c r="K242" s="13">
        <f t="shared" si="3"/>
        <v>13300000</v>
      </c>
    </row>
    <row r="243" spans="1:11" x14ac:dyDescent="0.25">
      <c r="A243" s="5">
        <v>240</v>
      </c>
      <c r="B243" s="20">
        <v>11</v>
      </c>
      <c r="C243" s="6" t="s">
        <v>608</v>
      </c>
      <c r="D243" s="6" t="s">
        <v>170</v>
      </c>
      <c r="E243" s="10">
        <v>11201</v>
      </c>
      <c r="F243" s="35">
        <f>IFERROR(VLOOKUP(E243,Totales!$A$4:$Y$348,5,0)+VLOOKUP(E243,Totales!$A$4:$Y$348,7,0),0)</f>
        <v>2755000</v>
      </c>
      <c r="G243" s="36">
        <f>IFERROR(VLOOKUP(E243,Totales!$A$4:$Y$348,9,0)+VLOOKUP(E243,Totales!$A$4:$Y$348,11,0),0)</f>
        <v>19190000</v>
      </c>
      <c r="H243" s="36">
        <f>IFERROR(VLOOKUP(E243,Totales!$A$4:$Y$348,13,0)+VLOOKUP(E243,Totales!$A$4:$Y$348,15,0),0)</f>
        <v>0</v>
      </c>
      <c r="I243" s="36">
        <f>IFERROR(VLOOKUP(E243,Totales!$A$4:$Y$348,17,0)+VLOOKUP(E243,Totales!$A$4:$Y$348,19,0),0)</f>
        <v>0</v>
      </c>
      <c r="J243" s="37">
        <f>IFERROR(VLOOKUP(E243,Totales!$A$4:$Y$348,21,0)+VLOOKUP(E243,Totales!$A$4:$Y$348,23,0),0)</f>
        <v>0</v>
      </c>
      <c r="K243" s="13">
        <f t="shared" si="3"/>
        <v>21945000</v>
      </c>
    </row>
    <row r="244" spans="1:11" x14ac:dyDescent="0.25">
      <c r="A244" s="5">
        <v>241</v>
      </c>
      <c r="B244" s="20">
        <v>11</v>
      </c>
      <c r="C244" s="6" t="s">
        <v>609</v>
      </c>
      <c r="D244" s="6" t="s">
        <v>610</v>
      </c>
      <c r="E244" s="10">
        <v>11203</v>
      </c>
      <c r="F244" s="35">
        <f>IFERROR(VLOOKUP(E244,Totales!$A$4:$Y$348,5,0)+VLOOKUP(E244,Totales!$A$4:$Y$348,7,0),0)</f>
        <v>3325000</v>
      </c>
      <c r="G244" s="36">
        <f>IFERROR(VLOOKUP(E244,Totales!$A$4:$Y$348,9,0)+VLOOKUP(E244,Totales!$A$4:$Y$348,11,0),0)</f>
        <v>15580000</v>
      </c>
      <c r="H244" s="36">
        <f>IFERROR(VLOOKUP(E244,Totales!$A$4:$Y$348,13,0)+VLOOKUP(E244,Totales!$A$4:$Y$348,15,0),0)</f>
        <v>0</v>
      </c>
      <c r="I244" s="36">
        <f>IFERROR(VLOOKUP(E244,Totales!$A$4:$Y$348,17,0)+VLOOKUP(E244,Totales!$A$4:$Y$348,19,0),0)</f>
        <v>0</v>
      </c>
      <c r="J244" s="37">
        <f>IFERROR(VLOOKUP(E244,Totales!$A$4:$Y$348,21,0)+VLOOKUP(E244,Totales!$A$4:$Y$348,23,0),0)</f>
        <v>1330000</v>
      </c>
      <c r="K244" s="13">
        <f t="shared" si="3"/>
        <v>20235000</v>
      </c>
    </row>
    <row r="245" spans="1:11" x14ac:dyDescent="0.25">
      <c r="A245" s="5">
        <v>242</v>
      </c>
      <c r="B245" s="20">
        <v>11</v>
      </c>
      <c r="C245" s="6" t="s">
        <v>611</v>
      </c>
      <c r="D245" s="6" t="s">
        <v>171</v>
      </c>
      <c r="E245" s="10">
        <v>11301</v>
      </c>
      <c r="F245" s="35">
        <f>IFERROR(VLOOKUP(E245,Totales!$A$4:$Y$348,5,0)+VLOOKUP(E245,Totales!$A$4:$Y$348,7,0),0)</f>
        <v>0</v>
      </c>
      <c r="G245" s="36">
        <f>IFERROR(VLOOKUP(E245,Totales!$A$4:$Y$348,9,0)+VLOOKUP(E245,Totales!$A$4:$Y$348,11,0),0)</f>
        <v>18240000</v>
      </c>
      <c r="H245" s="36">
        <f>IFERROR(VLOOKUP(E245,Totales!$A$4:$Y$348,13,0)+VLOOKUP(E245,Totales!$A$4:$Y$348,15,0),0)</f>
        <v>0</v>
      </c>
      <c r="I245" s="36">
        <f>IFERROR(VLOOKUP(E245,Totales!$A$4:$Y$348,17,0)+VLOOKUP(E245,Totales!$A$4:$Y$348,19,0),0)</f>
        <v>0</v>
      </c>
      <c r="J245" s="37">
        <f>IFERROR(VLOOKUP(E245,Totales!$A$4:$Y$348,21,0)+VLOOKUP(E245,Totales!$A$4:$Y$348,23,0),0)</f>
        <v>4465000</v>
      </c>
      <c r="K245" s="13">
        <f t="shared" si="3"/>
        <v>22705000</v>
      </c>
    </row>
    <row r="246" spans="1:11" x14ac:dyDescent="0.25">
      <c r="A246" s="5">
        <v>243</v>
      </c>
      <c r="B246" s="20">
        <v>11</v>
      </c>
      <c r="C246" s="6" t="s">
        <v>612</v>
      </c>
      <c r="D246" s="6" t="s">
        <v>613</v>
      </c>
      <c r="E246" s="10">
        <v>11302</v>
      </c>
      <c r="F246" s="35">
        <f>IFERROR(VLOOKUP(E246,Totales!$A$4:$Y$348,5,0)+VLOOKUP(E246,Totales!$A$4:$Y$348,7,0),0)</f>
        <v>1900000</v>
      </c>
      <c r="G246" s="36">
        <f>IFERROR(VLOOKUP(E246,Totales!$A$4:$Y$348,9,0)+VLOOKUP(E246,Totales!$A$4:$Y$348,11,0),0)</f>
        <v>5510000</v>
      </c>
      <c r="H246" s="36">
        <f>IFERROR(VLOOKUP(E246,Totales!$A$4:$Y$348,13,0)+VLOOKUP(E246,Totales!$A$4:$Y$348,15,0),0)</f>
        <v>0</v>
      </c>
      <c r="I246" s="36">
        <f>IFERROR(VLOOKUP(E246,Totales!$A$4:$Y$348,17,0)+VLOOKUP(E246,Totales!$A$4:$Y$348,19,0),0)</f>
        <v>0</v>
      </c>
      <c r="J246" s="37">
        <f>IFERROR(VLOOKUP(E246,Totales!$A$4:$Y$348,21,0)+VLOOKUP(E246,Totales!$A$4:$Y$348,23,0),0)</f>
        <v>0</v>
      </c>
      <c r="K246" s="13">
        <f t="shared" si="3"/>
        <v>7410000</v>
      </c>
    </row>
    <row r="247" spans="1:11" x14ac:dyDescent="0.25">
      <c r="A247" s="5">
        <v>244</v>
      </c>
      <c r="B247" s="20">
        <v>11</v>
      </c>
      <c r="C247" s="6" t="s">
        <v>614</v>
      </c>
      <c r="D247" s="6" t="s">
        <v>172</v>
      </c>
      <c r="E247" s="10">
        <v>11303</v>
      </c>
      <c r="F247" s="35">
        <f>IFERROR(VLOOKUP(E247,Totales!$A$4:$Y$348,5,0)+VLOOKUP(E247,Totales!$A$4:$Y$348,7,0),0)</f>
        <v>1425000</v>
      </c>
      <c r="G247" s="36">
        <f>IFERROR(VLOOKUP(E247,Totales!$A$4:$Y$348,9,0)+VLOOKUP(E247,Totales!$A$4:$Y$348,11,0),0)</f>
        <v>3705000</v>
      </c>
      <c r="H247" s="36">
        <f>IFERROR(VLOOKUP(E247,Totales!$A$4:$Y$348,13,0)+VLOOKUP(E247,Totales!$A$4:$Y$348,15,0),0)</f>
        <v>0</v>
      </c>
      <c r="I247" s="36">
        <f>IFERROR(VLOOKUP(E247,Totales!$A$4:$Y$348,17,0)+VLOOKUP(E247,Totales!$A$4:$Y$348,19,0),0)</f>
        <v>0</v>
      </c>
      <c r="J247" s="37">
        <f>IFERROR(VLOOKUP(E247,Totales!$A$4:$Y$348,21,0)+VLOOKUP(E247,Totales!$A$4:$Y$348,23,0),0)</f>
        <v>1900000</v>
      </c>
      <c r="K247" s="13">
        <f t="shared" si="3"/>
        <v>7030000</v>
      </c>
    </row>
    <row r="248" spans="1:11" x14ac:dyDescent="0.25">
      <c r="A248" s="5">
        <v>245</v>
      </c>
      <c r="B248" s="20">
        <v>11</v>
      </c>
      <c r="C248" s="6" t="s">
        <v>615</v>
      </c>
      <c r="D248" s="6" t="s">
        <v>616</v>
      </c>
      <c r="E248" s="10">
        <v>11401</v>
      </c>
      <c r="F248" s="35">
        <f>IFERROR(VLOOKUP(E248,Totales!$A$4:$Y$348,5,0)+VLOOKUP(E248,Totales!$A$4:$Y$348,7,0),0)</f>
        <v>16815000</v>
      </c>
      <c r="G248" s="36">
        <f>IFERROR(VLOOKUP(E248,Totales!$A$4:$Y$348,9,0)+VLOOKUP(E248,Totales!$A$4:$Y$348,11,0),0)</f>
        <v>112955000</v>
      </c>
      <c r="H248" s="36">
        <f>IFERROR(VLOOKUP(E248,Totales!$A$4:$Y$348,13,0)+VLOOKUP(E248,Totales!$A$4:$Y$348,15,0),0)</f>
        <v>0</v>
      </c>
      <c r="I248" s="36">
        <f>IFERROR(VLOOKUP(E248,Totales!$A$4:$Y$348,17,0)+VLOOKUP(E248,Totales!$A$4:$Y$348,19,0),0)</f>
        <v>0</v>
      </c>
      <c r="J248" s="37">
        <f>IFERROR(VLOOKUP(E248,Totales!$A$4:$Y$348,21,0)+VLOOKUP(E248,Totales!$A$4:$Y$348,23,0),0)</f>
        <v>21280000</v>
      </c>
      <c r="K248" s="13">
        <f t="shared" si="3"/>
        <v>151050000</v>
      </c>
    </row>
    <row r="249" spans="1:11" x14ac:dyDescent="0.25">
      <c r="A249" s="5">
        <v>246</v>
      </c>
      <c r="B249" s="20">
        <v>11</v>
      </c>
      <c r="C249" s="6" t="s">
        <v>617</v>
      </c>
      <c r="D249" s="6" t="s">
        <v>173</v>
      </c>
      <c r="E249" s="10">
        <v>11402</v>
      </c>
      <c r="F249" s="35">
        <f>IFERROR(VLOOKUP(E249,Totales!$A$4:$Y$348,5,0)+VLOOKUP(E249,Totales!$A$4:$Y$348,7,0),0)</f>
        <v>2755000</v>
      </c>
      <c r="G249" s="36">
        <f>IFERROR(VLOOKUP(E249,Totales!$A$4:$Y$348,9,0)+VLOOKUP(E249,Totales!$A$4:$Y$348,11,0),0)</f>
        <v>4845000</v>
      </c>
      <c r="H249" s="36">
        <f>IFERROR(VLOOKUP(E249,Totales!$A$4:$Y$348,13,0)+VLOOKUP(E249,Totales!$A$4:$Y$348,15,0),0)</f>
        <v>0</v>
      </c>
      <c r="I249" s="36">
        <f>IFERROR(VLOOKUP(E249,Totales!$A$4:$Y$348,17,0)+VLOOKUP(E249,Totales!$A$4:$Y$348,19,0),0)</f>
        <v>0</v>
      </c>
      <c r="J249" s="37">
        <f>IFERROR(VLOOKUP(E249,Totales!$A$4:$Y$348,21,0)+VLOOKUP(E249,Totales!$A$4:$Y$348,23,0),0)</f>
        <v>1235000</v>
      </c>
      <c r="K249" s="13">
        <f t="shared" si="3"/>
        <v>8835000</v>
      </c>
    </row>
    <row r="250" spans="1:11" x14ac:dyDescent="0.25">
      <c r="A250" s="5">
        <v>247</v>
      </c>
      <c r="B250" s="20">
        <v>12</v>
      </c>
      <c r="C250" s="6" t="s">
        <v>618</v>
      </c>
      <c r="D250" s="6" t="s">
        <v>619</v>
      </c>
      <c r="E250" s="10">
        <v>12101</v>
      </c>
      <c r="F250" s="35">
        <f>IFERROR(VLOOKUP(E250,Totales!$A$4:$Y$348,5,0)+VLOOKUP(E250,Totales!$A$4:$Y$348,7,0),0)</f>
        <v>14535000</v>
      </c>
      <c r="G250" s="36">
        <f>IFERROR(VLOOKUP(E250,Totales!$A$4:$Y$348,9,0)+VLOOKUP(E250,Totales!$A$4:$Y$348,11,0),0)</f>
        <v>59090000</v>
      </c>
      <c r="H250" s="36">
        <f>IFERROR(VLOOKUP(E250,Totales!$A$4:$Y$348,13,0)+VLOOKUP(E250,Totales!$A$4:$Y$348,15,0),0)</f>
        <v>11970000</v>
      </c>
      <c r="I250" s="36">
        <f>IFERROR(VLOOKUP(E250,Totales!$A$4:$Y$348,17,0)+VLOOKUP(E250,Totales!$A$4:$Y$348,19,0),0)</f>
        <v>2945000</v>
      </c>
      <c r="J250" s="37">
        <f>IFERROR(VLOOKUP(E250,Totales!$A$4:$Y$348,21,0)+VLOOKUP(E250,Totales!$A$4:$Y$348,23,0),0)</f>
        <v>13680000</v>
      </c>
      <c r="K250" s="13">
        <f t="shared" si="3"/>
        <v>102220000</v>
      </c>
    </row>
    <row r="251" spans="1:11" x14ac:dyDescent="0.25">
      <c r="A251" s="5">
        <v>248</v>
      </c>
      <c r="B251" s="20">
        <v>12</v>
      </c>
      <c r="C251" s="6" t="s">
        <v>620</v>
      </c>
      <c r="D251" s="6" t="s">
        <v>621</v>
      </c>
      <c r="E251" s="10">
        <v>12103</v>
      </c>
      <c r="F251" s="35">
        <f>IFERROR(VLOOKUP(E251,Totales!$A$4:$Y$348,5,0)+VLOOKUP(E251,Totales!$A$4:$Y$348,7,0),0)</f>
        <v>2090000</v>
      </c>
      <c r="G251" s="36">
        <f>IFERROR(VLOOKUP(E251,Totales!$A$4:$Y$348,9,0)+VLOOKUP(E251,Totales!$A$4:$Y$348,11,0),0)</f>
        <v>3610000</v>
      </c>
      <c r="H251" s="36">
        <f>IFERROR(VLOOKUP(E251,Totales!$A$4:$Y$348,13,0)+VLOOKUP(E251,Totales!$A$4:$Y$348,15,0),0)</f>
        <v>1805000</v>
      </c>
      <c r="I251" s="36">
        <f>IFERROR(VLOOKUP(E251,Totales!$A$4:$Y$348,17,0)+VLOOKUP(E251,Totales!$A$4:$Y$348,19,0),0)</f>
        <v>0</v>
      </c>
      <c r="J251" s="37">
        <f>IFERROR(VLOOKUP(E251,Totales!$A$4:$Y$348,21,0)+VLOOKUP(E251,Totales!$A$4:$Y$348,23,0),0)</f>
        <v>0</v>
      </c>
      <c r="K251" s="13">
        <f t="shared" si="3"/>
        <v>7505000</v>
      </c>
    </row>
    <row r="252" spans="1:11" x14ac:dyDescent="0.25">
      <c r="A252" s="5">
        <v>249</v>
      </c>
      <c r="B252" s="20">
        <v>12</v>
      </c>
      <c r="C252" s="6" t="s">
        <v>622</v>
      </c>
      <c r="D252" s="6" t="s">
        <v>623</v>
      </c>
      <c r="E252" s="10">
        <v>12202</v>
      </c>
      <c r="F252" s="35">
        <f>IFERROR(VLOOKUP(E252,Totales!$A$4:$Y$348,5,0)+VLOOKUP(E252,Totales!$A$4:$Y$348,7,0),0)</f>
        <v>4655000</v>
      </c>
      <c r="G252" s="36">
        <f>IFERROR(VLOOKUP(E252,Totales!$A$4:$Y$348,9,0)+VLOOKUP(E252,Totales!$A$4:$Y$348,11,0),0)</f>
        <v>1520000</v>
      </c>
      <c r="H252" s="36">
        <f>IFERROR(VLOOKUP(E252,Totales!$A$4:$Y$348,13,0)+VLOOKUP(E252,Totales!$A$4:$Y$348,15,0),0)</f>
        <v>760000</v>
      </c>
      <c r="I252" s="36">
        <f>IFERROR(VLOOKUP(E252,Totales!$A$4:$Y$348,17,0)+VLOOKUP(E252,Totales!$A$4:$Y$348,19,0),0)</f>
        <v>0</v>
      </c>
      <c r="J252" s="37">
        <f>IFERROR(VLOOKUP(E252,Totales!$A$4:$Y$348,21,0)+VLOOKUP(E252,Totales!$A$4:$Y$348,23,0),0)</f>
        <v>0</v>
      </c>
      <c r="K252" s="13">
        <f t="shared" si="3"/>
        <v>6935000</v>
      </c>
    </row>
    <row r="253" spans="1:11" x14ac:dyDescent="0.25">
      <c r="A253" s="5">
        <v>250</v>
      </c>
      <c r="B253" s="20">
        <v>12</v>
      </c>
      <c r="C253" s="6" t="s">
        <v>624</v>
      </c>
      <c r="D253" s="6" t="s">
        <v>174</v>
      </c>
      <c r="E253" s="10">
        <v>12204</v>
      </c>
      <c r="F253" s="35">
        <f>IFERROR(VLOOKUP(E253,Totales!$A$4:$Y$348,5,0)+VLOOKUP(E253,Totales!$A$4:$Y$348,7,0),0)</f>
        <v>3040000</v>
      </c>
      <c r="G253" s="36">
        <f>IFERROR(VLOOKUP(E253,Totales!$A$4:$Y$348,9,0)+VLOOKUP(E253,Totales!$A$4:$Y$348,11,0),0)</f>
        <v>1995000</v>
      </c>
      <c r="H253" s="36">
        <f>IFERROR(VLOOKUP(E253,Totales!$A$4:$Y$348,13,0)+VLOOKUP(E253,Totales!$A$4:$Y$348,15,0),0)</f>
        <v>760000</v>
      </c>
      <c r="I253" s="36">
        <f>IFERROR(VLOOKUP(E253,Totales!$A$4:$Y$348,17,0)+VLOOKUP(E253,Totales!$A$4:$Y$348,19,0),0)</f>
        <v>0</v>
      </c>
      <c r="J253" s="37">
        <f>IFERROR(VLOOKUP(E253,Totales!$A$4:$Y$348,21,0)+VLOOKUP(E253,Totales!$A$4:$Y$348,23,0),0)</f>
        <v>0</v>
      </c>
      <c r="K253" s="13">
        <f t="shared" si="3"/>
        <v>5795000</v>
      </c>
    </row>
    <row r="254" spans="1:11" x14ac:dyDescent="0.25">
      <c r="A254" s="5">
        <v>251</v>
      </c>
      <c r="B254" s="20">
        <v>12</v>
      </c>
      <c r="C254" s="6" t="s">
        <v>625</v>
      </c>
      <c r="D254" s="6" t="s">
        <v>175</v>
      </c>
      <c r="E254" s="10">
        <v>12205</v>
      </c>
      <c r="F254" s="35">
        <f>IFERROR(VLOOKUP(E254,Totales!$A$4:$Y$348,5,0)+VLOOKUP(E254,Totales!$A$4:$Y$348,7,0),0)</f>
        <v>48735000</v>
      </c>
      <c r="G254" s="36">
        <f>IFERROR(VLOOKUP(E254,Totales!$A$4:$Y$348,9,0)+VLOOKUP(E254,Totales!$A$4:$Y$348,11,0),0)</f>
        <v>264005000</v>
      </c>
      <c r="H254" s="36">
        <f>IFERROR(VLOOKUP(E254,Totales!$A$4:$Y$348,13,0)+VLOOKUP(E254,Totales!$A$4:$Y$348,15,0),0)</f>
        <v>54530000</v>
      </c>
      <c r="I254" s="36">
        <f>IFERROR(VLOOKUP(E254,Totales!$A$4:$Y$348,17,0)+VLOOKUP(E254,Totales!$A$4:$Y$348,19,0),0)</f>
        <v>0</v>
      </c>
      <c r="J254" s="37">
        <f>IFERROR(VLOOKUP(E254,Totales!$A$4:$Y$348,21,0)+VLOOKUP(E254,Totales!$A$4:$Y$348,23,0),0)</f>
        <v>11590000</v>
      </c>
      <c r="K254" s="13">
        <f t="shared" si="3"/>
        <v>378860000</v>
      </c>
    </row>
    <row r="255" spans="1:11" x14ac:dyDescent="0.25">
      <c r="A255" s="5">
        <v>252</v>
      </c>
      <c r="B255" s="20">
        <v>12</v>
      </c>
      <c r="C255" s="6" t="s">
        <v>626</v>
      </c>
      <c r="D255" s="6" t="s">
        <v>176</v>
      </c>
      <c r="E255" s="10">
        <v>12206</v>
      </c>
      <c r="F255" s="35">
        <f>IFERROR(VLOOKUP(E255,Totales!$A$4:$Y$348,5,0)+VLOOKUP(E255,Totales!$A$4:$Y$348,7,0),0)</f>
        <v>2565000</v>
      </c>
      <c r="G255" s="36">
        <f>IFERROR(VLOOKUP(E255,Totales!$A$4:$Y$348,9,0)+VLOOKUP(E255,Totales!$A$4:$Y$348,11,0),0)</f>
        <v>3420000</v>
      </c>
      <c r="H255" s="36">
        <f>IFERROR(VLOOKUP(E255,Totales!$A$4:$Y$348,13,0)+VLOOKUP(E255,Totales!$A$4:$Y$348,15,0),0)</f>
        <v>1235000</v>
      </c>
      <c r="I255" s="36">
        <f>IFERROR(VLOOKUP(E255,Totales!$A$4:$Y$348,17,0)+VLOOKUP(E255,Totales!$A$4:$Y$348,19,0),0)</f>
        <v>0</v>
      </c>
      <c r="J255" s="37">
        <f>IFERROR(VLOOKUP(E255,Totales!$A$4:$Y$348,21,0)+VLOOKUP(E255,Totales!$A$4:$Y$348,23,0),0)</f>
        <v>0</v>
      </c>
      <c r="K255" s="13">
        <f t="shared" si="3"/>
        <v>7220000</v>
      </c>
    </row>
    <row r="256" spans="1:11" x14ac:dyDescent="0.25">
      <c r="A256" s="5">
        <v>253</v>
      </c>
      <c r="B256" s="20">
        <v>12</v>
      </c>
      <c r="C256" s="6" t="s">
        <v>627</v>
      </c>
      <c r="D256" s="6" t="s">
        <v>177</v>
      </c>
      <c r="E256" s="10">
        <v>12301</v>
      </c>
      <c r="F256" s="35">
        <f>IFERROR(VLOOKUP(E256,Totales!$A$4:$Y$348,5,0)+VLOOKUP(E256,Totales!$A$4:$Y$348,7,0),0)</f>
        <v>7885000</v>
      </c>
      <c r="G256" s="36">
        <f>IFERROR(VLOOKUP(E256,Totales!$A$4:$Y$348,9,0)+VLOOKUP(E256,Totales!$A$4:$Y$348,11,0),0)</f>
        <v>22515000</v>
      </c>
      <c r="H256" s="36">
        <f>IFERROR(VLOOKUP(E256,Totales!$A$4:$Y$348,13,0)+VLOOKUP(E256,Totales!$A$4:$Y$348,15,0),0)</f>
        <v>0</v>
      </c>
      <c r="I256" s="36">
        <f>IFERROR(VLOOKUP(E256,Totales!$A$4:$Y$348,17,0)+VLOOKUP(E256,Totales!$A$4:$Y$348,19,0),0)</f>
        <v>0</v>
      </c>
      <c r="J256" s="37">
        <f>IFERROR(VLOOKUP(E256,Totales!$A$4:$Y$348,21,0)+VLOOKUP(E256,Totales!$A$4:$Y$348,23,0),0)</f>
        <v>0</v>
      </c>
      <c r="K256" s="13">
        <f t="shared" si="3"/>
        <v>30400000</v>
      </c>
    </row>
    <row r="257" spans="1:11" x14ac:dyDescent="0.25">
      <c r="A257" s="5">
        <v>254</v>
      </c>
      <c r="B257" s="20">
        <v>12</v>
      </c>
      <c r="C257" s="6" t="s">
        <v>628</v>
      </c>
      <c r="D257" s="6" t="s">
        <v>178</v>
      </c>
      <c r="E257" s="10">
        <v>12302</v>
      </c>
      <c r="F257" s="35">
        <f>IFERROR(VLOOKUP(E257,Totales!$A$4:$Y$348,5,0)+VLOOKUP(E257,Totales!$A$4:$Y$348,7,0),0)</f>
        <v>1615000</v>
      </c>
      <c r="G257" s="36">
        <f>IFERROR(VLOOKUP(E257,Totales!$A$4:$Y$348,9,0)+VLOOKUP(E257,Totales!$A$4:$Y$348,11,0),0)</f>
        <v>3800000</v>
      </c>
      <c r="H257" s="36">
        <f>IFERROR(VLOOKUP(E257,Totales!$A$4:$Y$348,13,0)+VLOOKUP(E257,Totales!$A$4:$Y$348,15,0),0)</f>
        <v>0</v>
      </c>
      <c r="I257" s="36">
        <f>IFERROR(VLOOKUP(E257,Totales!$A$4:$Y$348,17,0)+VLOOKUP(E257,Totales!$A$4:$Y$348,19,0),0)</f>
        <v>0</v>
      </c>
      <c r="J257" s="37">
        <f>IFERROR(VLOOKUP(E257,Totales!$A$4:$Y$348,21,0)+VLOOKUP(E257,Totales!$A$4:$Y$348,23,0),0)</f>
        <v>0</v>
      </c>
      <c r="K257" s="13">
        <f t="shared" si="3"/>
        <v>5415000</v>
      </c>
    </row>
    <row r="258" spans="1:11" x14ac:dyDescent="0.25">
      <c r="A258" s="5">
        <v>255</v>
      </c>
      <c r="B258" s="20">
        <v>12</v>
      </c>
      <c r="C258" s="6" t="s">
        <v>629</v>
      </c>
      <c r="D258" s="6" t="s">
        <v>179</v>
      </c>
      <c r="E258" s="10">
        <v>12304</v>
      </c>
      <c r="F258" s="35">
        <f>IFERROR(VLOOKUP(E258,Totales!$A$4:$Y$348,5,0)+VLOOKUP(E258,Totales!$A$4:$Y$348,7,0),0)</f>
        <v>1710000</v>
      </c>
      <c r="G258" s="36">
        <f>IFERROR(VLOOKUP(E258,Totales!$A$4:$Y$348,9,0)+VLOOKUP(E258,Totales!$A$4:$Y$348,11,0),0)</f>
        <v>2470000</v>
      </c>
      <c r="H258" s="36">
        <f>IFERROR(VLOOKUP(E258,Totales!$A$4:$Y$348,13,0)+VLOOKUP(E258,Totales!$A$4:$Y$348,15,0),0)</f>
        <v>855000</v>
      </c>
      <c r="I258" s="36">
        <f>IFERROR(VLOOKUP(E258,Totales!$A$4:$Y$348,17,0)+VLOOKUP(E258,Totales!$A$4:$Y$348,19,0),0)</f>
        <v>0</v>
      </c>
      <c r="J258" s="37">
        <f>IFERROR(VLOOKUP(E258,Totales!$A$4:$Y$348,21,0)+VLOOKUP(E258,Totales!$A$4:$Y$348,23,0),0)</f>
        <v>0</v>
      </c>
      <c r="K258" s="13">
        <f t="shared" si="3"/>
        <v>5035000</v>
      </c>
    </row>
    <row r="259" spans="1:11" x14ac:dyDescent="0.25">
      <c r="A259" s="5">
        <v>256</v>
      </c>
      <c r="B259" s="20">
        <v>12</v>
      </c>
      <c r="C259" s="6" t="s">
        <v>630</v>
      </c>
      <c r="D259" s="6" t="s">
        <v>631</v>
      </c>
      <c r="E259" s="10">
        <v>12401</v>
      </c>
      <c r="F259" s="35">
        <f>IFERROR(VLOOKUP(E259,Totales!$A$4:$Y$348,5,0)+VLOOKUP(E259,Totales!$A$4:$Y$348,7,0),0)</f>
        <v>3040000</v>
      </c>
      <c r="G259" s="36">
        <f>IFERROR(VLOOKUP(E259,Totales!$A$4:$Y$348,9,0)+VLOOKUP(E259,Totales!$A$4:$Y$348,11,0),0)</f>
        <v>12350000</v>
      </c>
      <c r="H259" s="36">
        <f>IFERROR(VLOOKUP(E259,Totales!$A$4:$Y$348,13,0)+VLOOKUP(E259,Totales!$A$4:$Y$348,15,0),0)</f>
        <v>0</v>
      </c>
      <c r="I259" s="36">
        <f>IFERROR(VLOOKUP(E259,Totales!$A$4:$Y$348,17,0)+VLOOKUP(E259,Totales!$A$4:$Y$348,19,0),0)</f>
        <v>190000</v>
      </c>
      <c r="J259" s="37">
        <f>IFERROR(VLOOKUP(E259,Totales!$A$4:$Y$348,21,0)+VLOOKUP(E259,Totales!$A$4:$Y$348,23,0),0)</f>
        <v>0</v>
      </c>
      <c r="K259" s="13">
        <f t="shared" si="3"/>
        <v>15580000</v>
      </c>
    </row>
    <row r="260" spans="1:11" x14ac:dyDescent="0.25">
      <c r="A260" s="5">
        <v>257</v>
      </c>
      <c r="B260" s="20">
        <v>12</v>
      </c>
      <c r="C260" s="6" t="s">
        <v>630</v>
      </c>
      <c r="D260" s="6" t="s">
        <v>632</v>
      </c>
      <c r="E260" s="10">
        <v>12402</v>
      </c>
      <c r="F260" s="35">
        <f>IFERROR(VLOOKUP(E260,Totales!$A$4:$Y$348,5,0)+VLOOKUP(E260,Totales!$A$4:$Y$348,7,0),0)</f>
        <v>0</v>
      </c>
      <c r="G260" s="36">
        <f>IFERROR(VLOOKUP(E260,Totales!$A$4:$Y$348,9,0)+VLOOKUP(E260,Totales!$A$4:$Y$348,11,0),0)</f>
        <v>0</v>
      </c>
      <c r="H260" s="36">
        <f>IFERROR(VLOOKUP(E260,Totales!$A$4:$Y$348,13,0)+VLOOKUP(E260,Totales!$A$4:$Y$348,15,0),0)</f>
        <v>0</v>
      </c>
      <c r="I260" s="36">
        <f>IFERROR(VLOOKUP(E260,Totales!$A$4:$Y$348,17,0)+VLOOKUP(E260,Totales!$A$4:$Y$348,19,0),0)</f>
        <v>0</v>
      </c>
      <c r="J260" s="37">
        <f>IFERROR(VLOOKUP(E260,Totales!$A$4:$Y$348,21,0)+VLOOKUP(E260,Totales!$A$4:$Y$348,23,0),0)</f>
        <v>0</v>
      </c>
      <c r="K260" s="13">
        <f t="shared" si="3"/>
        <v>0</v>
      </c>
    </row>
    <row r="261" spans="1:11" x14ac:dyDescent="0.25">
      <c r="A261" s="5">
        <v>258</v>
      </c>
      <c r="B261" s="20">
        <v>13</v>
      </c>
      <c r="C261" s="6" t="s">
        <v>633</v>
      </c>
      <c r="D261" s="6" t="s">
        <v>180</v>
      </c>
      <c r="E261" s="10">
        <v>13101</v>
      </c>
      <c r="F261" s="35">
        <f>IFERROR(VLOOKUP(E261,Totales!$A$4:$Y$348,5,0)+VLOOKUP(E261,Totales!$A$4:$Y$348,7,0),0)</f>
        <v>343045000</v>
      </c>
      <c r="G261" s="36">
        <f>IFERROR(VLOOKUP(E261,Totales!$A$4:$Y$348,9,0)+VLOOKUP(E261,Totales!$A$4:$Y$348,11,0),0)</f>
        <v>532665000</v>
      </c>
      <c r="H261" s="36">
        <f>IFERROR(VLOOKUP(E261,Totales!$A$4:$Y$348,13,0)+VLOOKUP(E261,Totales!$A$4:$Y$348,15,0),0)</f>
        <v>61655000</v>
      </c>
      <c r="I261" s="36">
        <f>IFERROR(VLOOKUP(E261,Totales!$A$4:$Y$348,17,0)+VLOOKUP(E261,Totales!$A$4:$Y$348,19,0),0)</f>
        <v>0</v>
      </c>
      <c r="J261" s="37">
        <f>IFERROR(VLOOKUP(E261,Totales!$A$4:$Y$348,21,0)+VLOOKUP(E261,Totales!$A$4:$Y$348,23,0),0)</f>
        <v>0</v>
      </c>
      <c r="K261" s="13">
        <f t="shared" si="3"/>
        <v>937365000</v>
      </c>
    </row>
    <row r="262" spans="1:11" x14ac:dyDescent="0.25">
      <c r="A262" s="5">
        <v>259</v>
      </c>
      <c r="B262" s="20">
        <v>13</v>
      </c>
      <c r="C262" s="6" t="s">
        <v>634</v>
      </c>
      <c r="D262" s="6" t="s">
        <v>181</v>
      </c>
      <c r="E262" s="10">
        <v>13103</v>
      </c>
      <c r="F262" s="35">
        <f>IFERROR(VLOOKUP(E262,Totales!$A$4:$Y$348,5,0)+VLOOKUP(E262,Totales!$A$4:$Y$348,7,0),0)</f>
        <v>0</v>
      </c>
      <c r="G262" s="36">
        <f>IFERROR(VLOOKUP(E262,Totales!$A$4:$Y$348,9,0)+VLOOKUP(E262,Totales!$A$4:$Y$348,11,0),0)</f>
        <v>140220000</v>
      </c>
      <c r="H262" s="36">
        <f>IFERROR(VLOOKUP(E262,Totales!$A$4:$Y$348,13,0)+VLOOKUP(E262,Totales!$A$4:$Y$348,15,0),0)</f>
        <v>77330000</v>
      </c>
      <c r="I262" s="36">
        <f>IFERROR(VLOOKUP(E262,Totales!$A$4:$Y$348,17,0)+VLOOKUP(E262,Totales!$A$4:$Y$348,19,0),0)</f>
        <v>0</v>
      </c>
      <c r="J262" s="37">
        <f>IFERROR(VLOOKUP(E262,Totales!$A$4:$Y$348,21,0)+VLOOKUP(E262,Totales!$A$4:$Y$348,23,0),0)</f>
        <v>0</v>
      </c>
      <c r="K262" s="13">
        <f t="shared" ref="K262:K325" si="4">SUM(F262:J262)</f>
        <v>217550000</v>
      </c>
    </row>
    <row r="263" spans="1:11" x14ac:dyDescent="0.25">
      <c r="A263" s="5">
        <v>260</v>
      </c>
      <c r="B263" s="20">
        <v>13</v>
      </c>
      <c r="C263" s="6" t="s">
        <v>635</v>
      </c>
      <c r="D263" s="6" t="s">
        <v>182</v>
      </c>
      <c r="E263" s="10">
        <v>13105</v>
      </c>
      <c r="F263" s="35">
        <f>IFERROR(VLOOKUP(E263,Totales!$A$4:$Y$348,5,0)+VLOOKUP(E263,Totales!$A$4:$Y$348,7,0),0)</f>
        <v>81415000</v>
      </c>
      <c r="G263" s="36">
        <f>IFERROR(VLOOKUP(E263,Totales!$A$4:$Y$348,9,0)+VLOOKUP(E263,Totales!$A$4:$Y$348,11,0),0)</f>
        <v>225150000</v>
      </c>
      <c r="H263" s="36">
        <f>IFERROR(VLOOKUP(E263,Totales!$A$4:$Y$348,13,0)+VLOOKUP(E263,Totales!$A$4:$Y$348,15,0),0)</f>
        <v>101175000</v>
      </c>
      <c r="I263" s="36">
        <f>IFERROR(VLOOKUP(E263,Totales!$A$4:$Y$348,17,0)+VLOOKUP(E263,Totales!$A$4:$Y$348,19,0),0)</f>
        <v>0</v>
      </c>
      <c r="J263" s="37">
        <f>IFERROR(VLOOKUP(E263,Totales!$A$4:$Y$348,21,0)+VLOOKUP(E263,Totales!$A$4:$Y$348,23,0),0)</f>
        <v>13395000</v>
      </c>
      <c r="K263" s="13">
        <f t="shared" si="4"/>
        <v>421135000</v>
      </c>
    </row>
    <row r="264" spans="1:11" x14ac:dyDescent="0.25">
      <c r="A264" s="5">
        <v>261</v>
      </c>
      <c r="B264" s="20">
        <v>13</v>
      </c>
      <c r="C264" s="6" t="s">
        <v>636</v>
      </c>
      <c r="D264" s="6" t="s">
        <v>183</v>
      </c>
      <c r="E264" s="10">
        <v>13106</v>
      </c>
      <c r="F264" s="35">
        <f>IFERROR(VLOOKUP(E264,Totales!$A$4:$Y$348,5,0)+VLOOKUP(E264,Totales!$A$4:$Y$348,7,0),0)</f>
        <v>0</v>
      </c>
      <c r="G264" s="36">
        <f>IFERROR(VLOOKUP(E264,Totales!$A$4:$Y$348,9,0)+VLOOKUP(E264,Totales!$A$4:$Y$348,11,0),0)</f>
        <v>83125000</v>
      </c>
      <c r="H264" s="36">
        <f>IFERROR(VLOOKUP(E264,Totales!$A$4:$Y$348,13,0)+VLOOKUP(E264,Totales!$A$4:$Y$348,15,0),0)</f>
        <v>81035000</v>
      </c>
      <c r="I264" s="36">
        <f>IFERROR(VLOOKUP(E264,Totales!$A$4:$Y$348,17,0)+VLOOKUP(E264,Totales!$A$4:$Y$348,19,0),0)</f>
        <v>0</v>
      </c>
      <c r="J264" s="37">
        <f>IFERROR(VLOOKUP(E264,Totales!$A$4:$Y$348,21,0)+VLOOKUP(E264,Totales!$A$4:$Y$348,23,0),0)</f>
        <v>19855000</v>
      </c>
      <c r="K264" s="13">
        <f t="shared" si="4"/>
        <v>184015000</v>
      </c>
    </row>
    <row r="265" spans="1:11" x14ac:dyDescent="0.25">
      <c r="A265" s="5">
        <v>262</v>
      </c>
      <c r="B265" s="20">
        <v>13</v>
      </c>
      <c r="C265" s="6" t="s">
        <v>637</v>
      </c>
      <c r="D265" s="6" t="s">
        <v>184</v>
      </c>
      <c r="E265" s="10">
        <v>13107</v>
      </c>
      <c r="F265" s="35">
        <f>IFERROR(VLOOKUP(E265,Totales!$A$4:$Y$348,5,0)+VLOOKUP(E265,Totales!$A$4:$Y$348,7,0),0)</f>
        <v>50065000</v>
      </c>
      <c r="G265" s="36">
        <f>IFERROR(VLOOKUP(E265,Totales!$A$4:$Y$348,9,0)+VLOOKUP(E265,Totales!$A$4:$Y$348,11,0),0)</f>
        <v>188290000</v>
      </c>
      <c r="H265" s="36">
        <f>IFERROR(VLOOKUP(E265,Totales!$A$4:$Y$348,13,0)+VLOOKUP(E265,Totales!$A$4:$Y$348,15,0),0)</f>
        <v>63555000</v>
      </c>
      <c r="I265" s="36">
        <f>IFERROR(VLOOKUP(E265,Totales!$A$4:$Y$348,17,0)+VLOOKUP(E265,Totales!$A$4:$Y$348,19,0),0)</f>
        <v>0</v>
      </c>
      <c r="J265" s="37">
        <f>IFERROR(VLOOKUP(E265,Totales!$A$4:$Y$348,21,0)+VLOOKUP(E265,Totales!$A$4:$Y$348,23,0),0)</f>
        <v>0</v>
      </c>
      <c r="K265" s="13">
        <f t="shared" si="4"/>
        <v>301910000</v>
      </c>
    </row>
    <row r="266" spans="1:11" x14ac:dyDescent="0.25">
      <c r="A266" s="5">
        <v>263</v>
      </c>
      <c r="B266" s="20">
        <v>13</v>
      </c>
      <c r="C266" s="6" t="s">
        <v>638</v>
      </c>
      <c r="D266" s="6" t="s">
        <v>185</v>
      </c>
      <c r="E266" s="10">
        <v>13108</v>
      </c>
      <c r="F266" s="35">
        <f>IFERROR(VLOOKUP(E266,Totales!$A$4:$Y$348,5,0)+VLOOKUP(E266,Totales!$A$4:$Y$348,7,0),0)</f>
        <v>0</v>
      </c>
      <c r="G266" s="36">
        <f>IFERROR(VLOOKUP(E266,Totales!$A$4:$Y$348,9,0)+VLOOKUP(E266,Totales!$A$4:$Y$348,11,0),0)</f>
        <v>160170000</v>
      </c>
      <c r="H266" s="36">
        <f>IFERROR(VLOOKUP(E266,Totales!$A$4:$Y$348,13,0)+VLOOKUP(E266,Totales!$A$4:$Y$348,15,0),0)</f>
        <v>77235000</v>
      </c>
      <c r="I266" s="36">
        <f>IFERROR(VLOOKUP(E266,Totales!$A$4:$Y$348,17,0)+VLOOKUP(E266,Totales!$A$4:$Y$348,19,0),0)</f>
        <v>0</v>
      </c>
      <c r="J266" s="37">
        <f>IFERROR(VLOOKUP(E266,Totales!$A$4:$Y$348,21,0)+VLOOKUP(E266,Totales!$A$4:$Y$348,23,0),0)</f>
        <v>0</v>
      </c>
      <c r="K266" s="13">
        <f t="shared" si="4"/>
        <v>237405000</v>
      </c>
    </row>
    <row r="267" spans="1:11" x14ac:dyDescent="0.25">
      <c r="A267" s="5">
        <v>264</v>
      </c>
      <c r="B267" s="20">
        <v>13</v>
      </c>
      <c r="C267" s="6" t="s">
        <v>639</v>
      </c>
      <c r="D267" s="6" t="s">
        <v>640</v>
      </c>
      <c r="E267" s="10">
        <v>13109</v>
      </c>
      <c r="F267" s="35">
        <f>IFERROR(VLOOKUP(E267,Totales!$A$4:$Y$348,5,0)+VLOOKUP(E267,Totales!$A$4:$Y$348,7,0),0)</f>
        <v>101460000</v>
      </c>
      <c r="G267" s="36">
        <f>IFERROR(VLOOKUP(E267,Totales!$A$4:$Y$348,9,0)+VLOOKUP(E267,Totales!$A$4:$Y$348,11,0),0)</f>
        <v>0</v>
      </c>
      <c r="H267" s="36">
        <f>IFERROR(VLOOKUP(E267,Totales!$A$4:$Y$348,13,0)+VLOOKUP(E267,Totales!$A$4:$Y$348,15,0),0)</f>
        <v>69255000</v>
      </c>
      <c r="I267" s="36">
        <f>IFERROR(VLOOKUP(E267,Totales!$A$4:$Y$348,17,0)+VLOOKUP(E267,Totales!$A$4:$Y$348,19,0),0)</f>
        <v>0</v>
      </c>
      <c r="J267" s="37">
        <f>IFERROR(VLOOKUP(E267,Totales!$A$4:$Y$348,21,0)+VLOOKUP(E267,Totales!$A$4:$Y$348,23,0),0)</f>
        <v>358245000</v>
      </c>
      <c r="K267" s="13">
        <f t="shared" si="4"/>
        <v>528960000</v>
      </c>
    </row>
    <row r="268" spans="1:11" x14ac:dyDescent="0.25">
      <c r="A268" s="5">
        <v>265</v>
      </c>
      <c r="B268" s="20">
        <v>13</v>
      </c>
      <c r="C268" s="6" t="s">
        <v>641</v>
      </c>
      <c r="D268" s="6" t="s">
        <v>186</v>
      </c>
      <c r="E268" s="10">
        <v>13110</v>
      </c>
      <c r="F268" s="35">
        <f>IFERROR(VLOOKUP(E268,Totales!$A$4:$Y$348,5,0)+VLOOKUP(E268,Totales!$A$4:$Y$348,7,0),0)</f>
        <v>0</v>
      </c>
      <c r="G268" s="36">
        <f>IFERROR(VLOOKUP(E268,Totales!$A$4:$Y$348,9,0)+VLOOKUP(E268,Totales!$A$4:$Y$348,11,0),0)</f>
        <v>76380000</v>
      </c>
      <c r="H268" s="36">
        <f>IFERROR(VLOOKUP(E268,Totales!$A$4:$Y$348,13,0)+VLOOKUP(E268,Totales!$A$4:$Y$348,15,0),0)</f>
        <v>54530000</v>
      </c>
      <c r="I268" s="36">
        <f>IFERROR(VLOOKUP(E268,Totales!$A$4:$Y$348,17,0)+VLOOKUP(E268,Totales!$A$4:$Y$348,19,0),0)</f>
        <v>0</v>
      </c>
      <c r="J268" s="37">
        <f>IFERROR(VLOOKUP(E268,Totales!$A$4:$Y$348,21,0)+VLOOKUP(E268,Totales!$A$4:$Y$348,23,0),0)</f>
        <v>0</v>
      </c>
      <c r="K268" s="13">
        <f t="shared" si="4"/>
        <v>130910000</v>
      </c>
    </row>
    <row r="269" spans="1:11" x14ac:dyDescent="0.25">
      <c r="A269" s="5">
        <v>266</v>
      </c>
      <c r="B269" s="20">
        <v>13</v>
      </c>
      <c r="C269" s="6" t="s">
        <v>642</v>
      </c>
      <c r="D269" s="6" t="s">
        <v>187</v>
      </c>
      <c r="E269" s="10">
        <v>13111</v>
      </c>
      <c r="F269" s="35">
        <f>IFERROR(VLOOKUP(E269,Totales!$A$4:$Y$348,5,0)+VLOOKUP(E269,Totales!$A$4:$Y$348,7,0),0)</f>
        <v>0</v>
      </c>
      <c r="G269" s="36">
        <f>IFERROR(VLOOKUP(E269,Totales!$A$4:$Y$348,9,0)+VLOOKUP(E269,Totales!$A$4:$Y$348,11,0),0)</f>
        <v>0</v>
      </c>
      <c r="H269" s="36">
        <f>IFERROR(VLOOKUP(E269,Totales!$A$4:$Y$348,13,0)+VLOOKUP(E269,Totales!$A$4:$Y$348,15,0),0)</f>
        <v>176795000</v>
      </c>
      <c r="I269" s="36">
        <f>IFERROR(VLOOKUP(E269,Totales!$A$4:$Y$348,17,0)+VLOOKUP(E269,Totales!$A$4:$Y$348,19,0),0)</f>
        <v>0</v>
      </c>
      <c r="J269" s="37">
        <f>IFERROR(VLOOKUP(E269,Totales!$A$4:$Y$348,21,0)+VLOOKUP(E269,Totales!$A$4:$Y$348,23,0),0)</f>
        <v>0</v>
      </c>
      <c r="K269" s="13">
        <f t="shared" si="4"/>
        <v>176795000</v>
      </c>
    </row>
    <row r="270" spans="1:11" x14ac:dyDescent="0.25">
      <c r="A270" s="5">
        <v>267</v>
      </c>
      <c r="B270" s="20">
        <v>13</v>
      </c>
      <c r="C270" s="6" t="s">
        <v>643</v>
      </c>
      <c r="D270" s="6" t="s">
        <v>188</v>
      </c>
      <c r="E270" s="10">
        <v>13113</v>
      </c>
      <c r="F270" s="35">
        <f>IFERROR(VLOOKUP(E270,Totales!$A$4:$Y$348,5,0)+VLOOKUP(E270,Totales!$A$4:$Y$348,7,0),0)</f>
        <v>0</v>
      </c>
      <c r="G270" s="36">
        <f>IFERROR(VLOOKUP(E270,Totales!$A$4:$Y$348,9,0)+VLOOKUP(E270,Totales!$A$4:$Y$348,11,0),0)</f>
        <v>139840000</v>
      </c>
      <c r="H270" s="36">
        <f>IFERROR(VLOOKUP(E270,Totales!$A$4:$Y$348,13,0)+VLOOKUP(E270,Totales!$A$4:$Y$348,15,0),0)</f>
        <v>149435000</v>
      </c>
      <c r="I270" s="36">
        <f>IFERROR(VLOOKUP(E270,Totales!$A$4:$Y$348,17,0)+VLOOKUP(E270,Totales!$A$4:$Y$348,19,0),0)</f>
        <v>0</v>
      </c>
      <c r="J270" s="37">
        <f>IFERROR(VLOOKUP(E270,Totales!$A$4:$Y$348,21,0)+VLOOKUP(E270,Totales!$A$4:$Y$348,23,0),0)</f>
        <v>48070000</v>
      </c>
      <c r="K270" s="13">
        <f t="shared" si="4"/>
        <v>337345000</v>
      </c>
    </row>
    <row r="271" spans="1:11" x14ac:dyDescent="0.25">
      <c r="A271" s="5">
        <v>268</v>
      </c>
      <c r="B271" s="20">
        <v>13</v>
      </c>
      <c r="C271" s="6" t="s">
        <v>644</v>
      </c>
      <c r="D271" s="6" t="s">
        <v>189</v>
      </c>
      <c r="E271" s="10">
        <v>13114</v>
      </c>
      <c r="F271" s="35">
        <f>IFERROR(VLOOKUP(E271,Totales!$A$4:$Y$348,5,0)+VLOOKUP(E271,Totales!$A$4:$Y$348,7,0),0)</f>
        <v>0</v>
      </c>
      <c r="G271" s="36">
        <f>IFERROR(VLOOKUP(E271,Totales!$A$4:$Y$348,9,0)+VLOOKUP(E271,Totales!$A$4:$Y$348,11,0),0)</f>
        <v>170050000</v>
      </c>
      <c r="H271" s="36">
        <f>IFERROR(VLOOKUP(E271,Totales!$A$4:$Y$348,13,0)+VLOOKUP(E271,Totales!$A$4:$Y$348,15,0),0)</f>
        <v>133950000</v>
      </c>
      <c r="I271" s="36">
        <f>IFERROR(VLOOKUP(E271,Totales!$A$4:$Y$348,17,0)+VLOOKUP(E271,Totales!$A$4:$Y$348,19,0),0)</f>
        <v>1900000</v>
      </c>
      <c r="J271" s="37">
        <f>IFERROR(VLOOKUP(E271,Totales!$A$4:$Y$348,21,0)+VLOOKUP(E271,Totales!$A$4:$Y$348,23,0),0)</f>
        <v>50160000</v>
      </c>
      <c r="K271" s="13">
        <f t="shared" si="4"/>
        <v>356060000</v>
      </c>
    </row>
    <row r="272" spans="1:11" x14ac:dyDescent="0.25">
      <c r="A272" s="5">
        <v>269</v>
      </c>
      <c r="B272" s="20">
        <v>13</v>
      </c>
      <c r="C272" s="6" t="s">
        <v>645</v>
      </c>
      <c r="D272" s="6" t="s">
        <v>646</v>
      </c>
      <c r="E272" s="10">
        <v>13127</v>
      </c>
      <c r="F272" s="35">
        <f>IFERROR(VLOOKUP(E272,Totales!$A$4:$Y$348,5,0)+VLOOKUP(E272,Totales!$A$4:$Y$348,7,0),0)</f>
        <v>0</v>
      </c>
      <c r="G272" s="36">
        <f>IFERROR(VLOOKUP(E272,Totales!$A$4:$Y$348,9,0)+VLOOKUP(E272,Totales!$A$4:$Y$348,11,0),0)</f>
        <v>169195000</v>
      </c>
      <c r="H272" s="36">
        <f>IFERROR(VLOOKUP(E272,Totales!$A$4:$Y$348,13,0)+VLOOKUP(E272,Totales!$A$4:$Y$348,15,0),0)</f>
        <v>85405000</v>
      </c>
      <c r="I272" s="36">
        <f>IFERROR(VLOOKUP(E272,Totales!$A$4:$Y$348,17,0)+VLOOKUP(E272,Totales!$A$4:$Y$348,19,0),0)</f>
        <v>0</v>
      </c>
      <c r="J272" s="37">
        <f>IFERROR(VLOOKUP(E272,Totales!$A$4:$Y$348,21,0)+VLOOKUP(E272,Totales!$A$4:$Y$348,23,0),0)</f>
        <v>28975000</v>
      </c>
      <c r="K272" s="13">
        <f t="shared" si="4"/>
        <v>283575000</v>
      </c>
    </row>
    <row r="273" spans="1:11" x14ac:dyDescent="0.25">
      <c r="A273" s="5">
        <v>270</v>
      </c>
      <c r="B273" s="20">
        <v>13</v>
      </c>
      <c r="C273" s="6" t="s">
        <v>647</v>
      </c>
      <c r="D273" s="6" t="s">
        <v>190</v>
      </c>
      <c r="E273" s="10">
        <v>13128</v>
      </c>
      <c r="F273" s="35">
        <f>IFERROR(VLOOKUP(E273,Totales!$A$4:$Y$348,5,0)+VLOOKUP(E273,Totales!$A$4:$Y$348,7,0),0)</f>
        <v>0</v>
      </c>
      <c r="G273" s="36">
        <f>IFERROR(VLOOKUP(E273,Totales!$A$4:$Y$348,9,0)+VLOOKUP(E273,Totales!$A$4:$Y$348,11,0),0)</f>
        <v>342000000</v>
      </c>
      <c r="H273" s="36">
        <f>IFERROR(VLOOKUP(E273,Totales!$A$4:$Y$348,13,0)+VLOOKUP(E273,Totales!$A$4:$Y$348,15,0),0)</f>
        <v>273695000</v>
      </c>
      <c r="I273" s="36">
        <f>IFERROR(VLOOKUP(E273,Totales!$A$4:$Y$348,17,0)+VLOOKUP(E273,Totales!$A$4:$Y$348,19,0),0)</f>
        <v>0</v>
      </c>
      <c r="J273" s="37">
        <f>IFERROR(VLOOKUP(E273,Totales!$A$4:$Y$348,21,0)+VLOOKUP(E273,Totales!$A$4:$Y$348,23,0),0)</f>
        <v>77425000</v>
      </c>
      <c r="K273" s="13">
        <f t="shared" si="4"/>
        <v>693120000</v>
      </c>
    </row>
    <row r="274" spans="1:11" x14ac:dyDescent="0.25">
      <c r="A274" s="5">
        <v>271</v>
      </c>
      <c r="B274" s="20">
        <v>13</v>
      </c>
      <c r="C274" s="6" t="s">
        <v>648</v>
      </c>
      <c r="D274" s="6" t="s">
        <v>191</v>
      </c>
      <c r="E274" s="10">
        <v>13131</v>
      </c>
      <c r="F274" s="35">
        <f>IFERROR(VLOOKUP(E274,Totales!$A$4:$Y$348,5,0)+VLOOKUP(E274,Totales!$A$4:$Y$348,7,0),0)</f>
        <v>55195000</v>
      </c>
      <c r="G274" s="36">
        <f>IFERROR(VLOOKUP(E274,Totales!$A$4:$Y$348,9,0)+VLOOKUP(E274,Totales!$A$4:$Y$348,11,0),0)</f>
        <v>0</v>
      </c>
      <c r="H274" s="36">
        <f>IFERROR(VLOOKUP(E274,Totales!$A$4:$Y$348,13,0)+VLOOKUP(E274,Totales!$A$4:$Y$348,15,0),0)</f>
        <v>97945000</v>
      </c>
      <c r="I274" s="36">
        <f>IFERROR(VLOOKUP(E274,Totales!$A$4:$Y$348,17,0)+VLOOKUP(E274,Totales!$A$4:$Y$348,19,0),0)</f>
        <v>0</v>
      </c>
      <c r="J274" s="37">
        <f>IFERROR(VLOOKUP(E274,Totales!$A$4:$Y$348,21,0)+VLOOKUP(E274,Totales!$A$4:$Y$348,23,0),0)</f>
        <v>0</v>
      </c>
      <c r="K274" s="13">
        <f t="shared" si="4"/>
        <v>153140000</v>
      </c>
    </row>
    <row r="275" spans="1:11" x14ac:dyDescent="0.25">
      <c r="A275" s="5">
        <v>272</v>
      </c>
      <c r="B275" s="20">
        <v>13</v>
      </c>
      <c r="C275" s="6" t="s">
        <v>649</v>
      </c>
      <c r="D275" s="6" t="s">
        <v>192</v>
      </c>
      <c r="E275" s="10">
        <v>13132</v>
      </c>
      <c r="F275" s="35">
        <f>IFERROR(VLOOKUP(E275,Totales!$A$4:$Y$348,5,0)+VLOOKUP(E275,Totales!$A$4:$Y$348,7,0),0)</f>
        <v>0</v>
      </c>
      <c r="G275" s="36">
        <f>IFERROR(VLOOKUP(E275,Totales!$A$4:$Y$348,9,0)+VLOOKUP(E275,Totales!$A$4:$Y$348,11,0),0)</f>
        <v>79040000</v>
      </c>
      <c r="H275" s="36">
        <f>IFERROR(VLOOKUP(E275,Totales!$A$4:$Y$348,13,0)+VLOOKUP(E275,Totales!$A$4:$Y$348,15,0),0)</f>
        <v>31920000</v>
      </c>
      <c r="I275" s="36">
        <f>IFERROR(VLOOKUP(E275,Totales!$A$4:$Y$348,17,0)+VLOOKUP(E275,Totales!$A$4:$Y$348,19,0),0)</f>
        <v>0</v>
      </c>
      <c r="J275" s="37">
        <f>IFERROR(VLOOKUP(E275,Totales!$A$4:$Y$348,21,0)+VLOOKUP(E275,Totales!$A$4:$Y$348,23,0),0)</f>
        <v>24890000</v>
      </c>
      <c r="K275" s="13">
        <f t="shared" si="4"/>
        <v>135850000</v>
      </c>
    </row>
    <row r="276" spans="1:11" x14ac:dyDescent="0.25">
      <c r="A276" s="5">
        <v>273</v>
      </c>
      <c r="B276" s="20">
        <v>13</v>
      </c>
      <c r="C276" s="6" t="s">
        <v>650</v>
      </c>
      <c r="D276" s="6" t="s">
        <v>193</v>
      </c>
      <c r="E276" s="10">
        <v>13151</v>
      </c>
      <c r="F276" s="35">
        <f>IFERROR(VLOOKUP(E276,Totales!$A$4:$Y$348,5,0)+VLOOKUP(E276,Totales!$A$4:$Y$348,7,0),0)</f>
        <v>54910000</v>
      </c>
      <c r="G276" s="36">
        <f>IFERROR(VLOOKUP(E276,Totales!$A$4:$Y$348,9,0)+VLOOKUP(E276,Totales!$A$4:$Y$348,11,0),0)</f>
        <v>0</v>
      </c>
      <c r="H276" s="36">
        <f>IFERROR(VLOOKUP(E276,Totales!$A$4:$Y$348,13,0)+VLOOKUP(E276,Totales!$A$4:$Y$348,15,0),0)</f>
        <v>105260000</v>
      </c>
      <c r="I276" s="36">
        <f>IFERROR(VLOOKUP(E276,Totales!$A$4:$Y$348,17,0)+VLOOKUP(E276,Totales!$A$4:$Y$348,19,0),0)</f>
        <v>0</v>
      </c>
      <c r="J276" s="37">
        <f>IFERROR(VLOOKUP(E276,Totales!$A$4:$Y$348,21,0)+VLOOKUP(E276,Totales!$A$4:$Y$348,23,0),0)</f>
        <v>0</v>
      </c>
      <c r="K276" s="13">
        <f t="shared" si="4"/>
        <v>160170000</v>
      </c>
    </row>
    <row r="277" spans="1:11" x14ac:dyDescent="0.25">
      <c r="A277" s="5">
        <v>274</v>
      </c>
      <c r="B277" s="20">
        <v>13</v>
      </c>
      <c r="C277" s="6" t="s">
        <v>651</v>
      </c>
      <c r="D277" s="6" t="s">
        <v>652</v>
      </c>
      <c r="E277" s="10">
        <v>13152</v>
      </c>
      <c r="F277" s="35">
        <f>IFERROR(VLOOKUP(E277,Totales!$A$4:$Y$348,5,0)+VLOOKUP(E277,Totales!$A$4:$Y$348,7,0),0)</f>
        <v>66310000</v>
      </c>
      <c r="G277" s="36">
        <f>IFERROR(VLOOKUP(E277,Totales!$A$4:$Y$348,9,0)+VLOOKUP(E277,Totales!$A$4:$Y$348,11,0),0)</f>
        <v>179265000</v>
      </c>
      <c r="H277" s="36">
        <f>IFERROR(VLOOKUP(E277,Totales!$A$4:$Y$348,13,0)+VLOOKUP(E277,Totales!$A$4:$Y$348,15,0),0)</f>
        <v>114570000</v>
      </c>
      <c r="I277" s="36">
        <f>IFERROR(VLOOKUP(E277,Totales!$A$4:$Y$348,17,0)+VLOOKUP(E277,Totales!$A$4:$Y$348,19,0),0)</f>
        <v>0</v>
      </c>
      <c r="J277" s="37">
        <f>IFERROR(VLOOKUP(E277,Totales!$A$4:$Y$348,21,0)+VLOOKUP(E277,Totales!$A$4:$Y$348,23,0),0)</f>
        <v>0</v>
      </c>
      <c r="K277" s="13">
        <f t="shared" si="4"/>
        <v>360145000</v>
      </c>
    </row>
    <row r="278" spans="1:11" x14ac:dyDescent="0.25">
      <c r="A278" s="5">
        <v>275</v>
      </c>
      <c r="B278" s="20">
        <v>13</v>
      </c>
      <c r="C278" s="6" t="s">
        <v>653</v>
      </c>
      <c r="D278" s="6" t="s">
        <v>654</v>
      </c>
      <c r="E278" s="10">
        <v>13153</v>
      </c>
      <c r="F278" s="35">
        <f>IFERROR(VLOOKUP(E278,Totales!$A$4:$Y$348,5,0)+VLOOKUP(E278,Totales!$A$4:$Y$348,7,0),0)</f>
        <v>0</v>
      </c>
      <c r="G278" s="36">
        <f>IFERROR(VLOOKUP(E278,Totales!$A$4:$Y$348,9,0)+VLOOKUP(E278,Totales!$A$4:$Y$348,11,0),0)</f>
        <v>140980000</v>
      </c>
      <c r="H278" s="36">
        <f>IFERROR(VLOOKUP(E278,Totales!$A$4:$Y$348,13,0)+VLOOKUP(E278,Totales!$A$4:$Y$348,15,0),0)</f>
        <v>74480000</v>
      </c>
      <c r="I278" s="36">
        <f>IFERROR(VLOOKUP(E278,Totales!$A$4:$Y$348,17,0)+VLOOKUP(E278,Totales!$A$4:$Y$348,19,0),0)</f>
        <v>0</v>
      </c>
      <c r="J278" s="37">
        <f>IFERROR(VLOOKUP(E278,Totales!$A$4:$Y$348,21,0)+VLOOKUP(E278,Totales!$A$4:$Y$348,23,0),0)</f>
        <v>0</v>
      </c>
      <c r="K278" s="13">
        <f t="shared" si="4"/>
        <v>215460000</v>
      </c>
    </row>
    <row r="279" spans="1:11" x14ac:dyDescent="0.25">
      <c r="A279" s="5">
        <v>276</v>
      </c>
      <c r="B279" s="20">
        <v>13</v>
      </c>
      <c r="C279" s="6" t="s">
        <v>655</v>
      </c>
      <c r="D279" s="6" t="s">
        <v>194</v>
      </c>
      <c r="E279" s="10">
        <v>13154</v>
      </c>
      <c r="F279" s="35">
        <f>IFERROR(VLOOKUP(E279,Totales!$A$4:$Y$348,5,0)+VLOOKUP(E279,Totales!$A$4:$Y$348,7,0),0)</f>
        <v>49875000</v>
      </c>
      <c r="G279" s="36">
        <f>IFERROR(VLOOKUP(E279,Totales!$A$4:$Y$348,9,0)+VLOOKUP(E279,Totales!$A$4:$Y$348,11,0),0)</f>
        <v>142595000</v>
      </c>
      <c r="H279" s="36">
        <f>IFERROR(VLOOKUP(E279,Totales!$A$4:$Y$348,13,0)+VLOOKUP(E279,Totales!$A$4:$Y$348,15,0),0)</f>
        <v>138795000</v>
      </c>
      <c r="I279" s="36">
        <f>IFERROR(VLOOKUP(E279,Totales!$A$4:$Y$348,17,0)+VLOOKUP(E279,Totales!$A$4:$Y$348,19,0),0)</f>
        <v>0</v>
      </c>
      <c r="J279" s="37">
        <f>IFERROR(VLOOKUP(E279,Totales!$A$4:$Y$348,21,0)+VLOOKUP(E279,Totales!$A$4:$Y$348,23,0),0)</f>
        <v>21660000</v>
      </c>
      <c r="K279" s="13">
        <f t="shared" si="4"/>
        <v>352925000</v>
      </c>
    </row>
    <row r="280" spans="1:11" x14ac:dyDescent="0.25">
      <c r="A280" s="5">
        <v>277</v>
      </c>
      <c r="B280" s="20">
        <v>13</v>
      </c>
      <c r="C280" s="6" t="s">
        <v>656</v>
      </c>
      <c r="D280" s="6" t="s">
        <v>195</v>
      </c>
      <c r="E280" s="10">
        <v>13155</v>
      </c>
      <c r="F280" s="35">
        <f>IFERROR(VLOOKUP(E280,Totales!$A$4:$Y$348,5,0)+VLOOKUP(E280,Totales!$A$4:$Y$348,7,0),0)</f>
        <v>50350000</v>
      </c>
      <c r="G280" s="36">
        <f>IFERROR(VLOOKUP(E280,Totales!$A$4:$Y$348,9,0)+VLOOKUP(E280,Totales!$A$4:$Y$348,11,0),0)</f>
        <v>0</v>
      </c>
      <c r="H280" s="36">
        <f>IFERROR(VLOOKUP(E280,Totales!$A$4:$Y$348,13,0)+VLOOKUP(E280,Totales!$A$4:$Y$348,15,0),0)</f>
        <v>103360000</v>
      </c>
      <c r="I280" s="36">
        <f>IFERROR(VLOOKUP(E280,Totales!$A$4:$Y$348,17,0)+VLOOKUP(E280,Totales!$A$4:$Y$348,19,0),0)</f>
        <v>0</v>
      </c>
      <c r="J280" s="37">
        <f>IFERROR(VLOOKUP(E280,Totales!$A$4:$Y$348,21,0)+VLOOKUP(E280,Totales!$A$4:$Y$348,23,0),0)</f>
        <v>0</v>
      </c>
      <c r="K280" s="13">
        <f t="shared" si="4"/>
        <v>153710000</v>
      </c>
    </row>
    <row r="281" spans="1:11" x14ac:dyDescent="0.25">
      <c r="A281" s="5">
        <v>278</v>
      </c>
      <c r="B281" s="20">
        <v>13</v>
      </c>
      <c r="C281" s="6" t="s">
        <v>657</v>
      </c>
      <c r="D281" s="6" t="s">
        <v>196</v>
      </c>
      <c r="E281" s="10">
        <v>13156</v>
      </c>
      <c r="F281" s="35">
        <f>IFERROR(VLOOKUP(E281,Totales!$A$4:$Y$348,5,0)+VLOOKUP(E281,Totales!$A$4:$Y$348,7,0),0)</f>
        <v>51775000</v>
      </c>
      <c r="G281" s="36">
        <f>IFERROR(VLOOKUP(E281,Totales!$A$4:$Y$348,9,0)+VLOOKUP(E281,Totales!$A$4:$Y$348,11,0),0)</f>
        <v>0</v>
      </c>
      <c r="H281" s="36">
        <f>IFERROR(VLOOKUP(E281,Totales!$A$4:$Y$348,13,0)+VLOOKUP(E281,Totales!$A$4:$Y$348,15,0),0)</f>
        <v>113430000</v>
      </c>
      <c r="I281" s="36">
        <f>IFERROR(VLOOKUP(E281,Totales!$A$4:$Y$348,17,0)+VLOOKUP(E281,Totales!$A$4:$Y$348,19,0),0)</f>
        <v>0</v>
      </c>
      <c r="J281" s="37">
        <f>IFERROR(VLOOKUP(E281,Totales!$A$4:$Y$348,21,0)+VLOOKUP(E281,Totales!$A$4:$Y$348,23,0),0)</f>
        <v>0</v>
      </c>
      <c r="K281" s="13">
        <f t="shared" si="4"/>
        <v>165205000</v>
      </c>
    </row>
    <row r="282" spans="1:11" x14ac:dyDescent="0.25">
      <c r="A282" s="5">
        <v>279</v>
      </c>
      <c r="B282" s="20">
        <v>13</v>
      </c>
      <c r="C282" s="6" t="s">
        <v>658</v>
      </c>
      <c r="D282" s="6" t="s">
        <v>659</v>
      </c>
      <c r="E282" s="10">
        <v>13157</v>
      </c>
      <c r="F282" s="35">
        <f>IFERROR(VLOOKUP(E282,Totales!$A$4:$Y$348,5,0)+VLOOKUP(E282,Totales!$A$4:$Y$348,7,0),0)</f>
        <v>86070000</v>
      </c>
      <c r="G282" s="36">
        <f>IFERROR(VLOOKUP(E282,Totales!$A$4:$Y$348,9,0)+VLOOKUP(E282,Totales!$A$4:$Y$348,11,0),0)</f>
        <v>194465000</v>
      </c>
      <c r="H282" s="36">
        <f>IFERROR(VLOOKUP(E282,Totales!$A$4:$Y$348,13,0)+VLOOKUP(E282,Totales!$A$4:$Y$348,15,0),0)</f>
        <v>0</v>
      </c>
      <c r="I282" s="36">
        <f>IFERROR(VLOOKUP(E282,Totales!$A$4:$Y$348,17,0)+VLOOKUP(E282,Totales!$A$4:$Y$348,19,0),0)</f>
        <v>0</v>
      </c>
      <c r="J282" s="37">
        <f>IFERROR(VLOOKUP(E282,Totales!$A$4:$Y$348,21,0)+VLOOKUP(E282,Totales!$A$4:$Y$348,23,0),0)</f>
        <v>29355000</v>
      </c>
      <c r="K282" s="13">
        <f t="shared" si="4"/>
        <v>309890000</v>
      </c>
    </row>
    <row r="283" spans="1:11" x14ac:dyDescent="0.25">
      <c r="A283" s="5">
        <v>280</v>
      </c>
      <c r="B283" s="20">
        <v>13</v>
      </c>
      <c r="C283" s="6" t="s">
        <v>660</v>
      </c>
      <c r="D283" s="6" t="s">
        <v>197</v>
      </c>
      <c r="E283" s="10">
        <v>13158</v>
      </c>
      <c r="F283" s="35">
        <f>IFERROR(VLOOKUP(E283,Totales!$A$4:$Y$348,5,0)+VLOOKUP(E283,Totales!$A$4:$Y$348,7,0),0)</f>
        <v>49685000</v>
      </c>
      <c r="G283" s="36">
        <f>IFERROR(VLOOKUP(E283,Totales!$A$4:$Y$348,9,0)+VLOOKUP(E283,Totales!$A$4:$Y$348,11,0),0)</f>
        <v>139650000</v>
      </c>
      <c r="H283" s="36">
        <f>IFERROR(VLOOKUP(E283,Totales!$A$4:$Y$348,13,0)+VLOOKUP(E283,Totales!$A$4:$Y$348,15,0),0)</f>
        <v>80940000</v>
      </c>
      <c r="I283" s="36">
        <f>IFERROR(VLOOKUP(E283,Totales!$A$4:$Y$348,17,0)+VLOOKUP(E283,Totales!$A$4:$Y$348,19,0),0)</f>
        <v>0</v>
      </c>
      <c r="J283" s="37">
        <f>IFERROR(VLOOKUP(E283,Totales!$A$4:$Y$348,21,0)+VLOOKUP(E283,Totales!$A$4:$Y$348,23,0),0)</f>
        <v>0</v>
      </c>
      <c r="K283" s="13">
        <f t="shared" si="4"/>
        <v>270275000</v>
      </c>
    </row>
    <row r="284" spans="1:11" x14ac:dyDescent="0.25">
      <c r="A284" s="5">
        <v>281</v>
      </c>
      <c r="B284" s="20">
        <v>13</v>
      </c>
      <c r="C284" s="6" t="s">
        <v>661</v>
      </c>
      <c r="D284" s="6" t="s">
        <v>198</v>
      </c>
      <c r="E284" s="10">
        <v>13159</v>
      </c>
      <c r="F284" s="35">
        <f>IFERROR(VLOOKUP(E284,Totales!$A$4:$Y$348,5,0)+VLOOKUP(E284,Totales!$A$4:$Y$348,7,0),0)</f>
        <v>63270000</v>
      </c>
      <c r="G284" s="36">
        <f>IFERROR(VLOOKUP(E284,Totales!$A$4:$Y$348,9,0)+VLOOKUP(E284,Totales!$A$4:$Y$348,11,0),0)</f>
        <v>195985000</v>
      </c>
      <c r="H284" s="36">
        <f>IFERROR(VLOOKUP(E284,Totales!$A$4:$Y$348,13,0)+VLOOKUP(E284,Totales!$A$4:$Y$348,15,0),0)</f>
        <v>83315000</v>
      </c>
      <c r="I284" s="36">
        <f>IFERROR(VLOOKUP(E284,Totales!$A$4:$Y$348,17,0)+VLOOKUP(E284,Totales!$A$4:$Y$348,19,0),0)</f>
        <v>39140000</v>
      </c>
      <c r="J284" s="37">
        <f>IFERROR(VLOOKUP(E284,Totales!$A$4:$Y$348,21,0)+VLOOKUP(E284,Totales!$A$4:$Y$348,23,0),0)</f>
        <v>10545000</v>
      </c>
      <c r="K284" s="13">
        <f t="shared" si="4"/>
        <v>392255000</v>
      </c>
    </row>
    <row r="285" spans="1:11" x14ac:dyDescent="0.25">
      <c r="A285" s="5">
        <v>282</v>
      </c>
      <c r="B285" s="20">
        <v>13</v>
      </c>
      <c r="C285" s="6" t="s">
        <v>662</v>
      </c>
      <c r="D285" s="6" t="s">
        <v>199</v>
      </c>
      <c r="E285" s="10">
        <v>13160</v>
      </c>
      <c r="F285" s="35">
        <f>IFERROR(VLOOKUP(E285,Totales!$A$4:$Y$348,5,0)+VLOOKUP(E285,Totales!$A$4:$Y$348,7,0),0)</f>
        <v>99750000</v>
      </c>
      <c r="G285" s="36">
        <f>IFERROR(VLOOKUP(E285,Totales!$A$4:$Y$348,9,0)+VLOOKUP(E285,Totales!$A$4:$Y$348,11,0),0)</f>
        <v>42085000</v>
      </c>
      <c r="H285" s="36">
        <f>IFERROR(VLOOKUP(E285,Totales!$A$4:$Y$348,13,0)+VLOOKUP(E285,Totales!$A$4:$Y$348,15,0),0)</f>
        <v>13965000</v>
      </c>
      <c r="I285" s="36">
        <f>IFERROR(VLOOKUP(E285,Totales!$A$4:$Y$348,17,0)+VLOOKUP(E285,Totales!$A$4:$Y$348,19,0),0)</f>
        <v>0</v>
      </c>
      <c r="J285" s="37">
        <f>IFERROR(VLOOKUP(E285,Totales!$A$4:$Y$348,21,0)+VLOOKUP(E285,Totales!$A$4:$Y$348,23,0),0)</f>
        <v>0</v>
      </c>
      <c r="K285" s="13">
        <f t="shared" si="4"/>
        <v>155800000</v>
      </c>
    </row>
    <row r="286" spans="1:11" x14ac:dyDescent="0.25">
      <c r="A286" s="5">
        <v>283</v>
      </c>
      <c r="B286" s="20">
        <v>13</v>
      </c>
      <c r="C286" s="6" t="s">
        <v>663</v>
      </c>
      <c r="D286" s="6" t="s">
        <v>200</v>
      </c>
      <c r="E286" s="10">
        <v>13161</v>
      </c>
      <c r="F286" s="35">
        <f>IFERROR(VLOOKUP(E286,Totales!$A$4:$Y$348,5,0)+VLOOKUP(E286,Totales!$A$4:$Y$348,7,0),0)</f>
        <v>37335000</v>
      </c>
      <c r="G286" s="36">
        <f>IFERROR(VLOOKUP(E286,Totales!$A$4:$Y$348,9,0)+VLOOKUP(E286,Totales!$A$4:$Y$348,11,0),0)</f>
        <v>54910000</v>
      </c>
      <c r="H286" s="36">
        <f>IFERROR(VLOOKUP(E286,Totales!$A$4:$Y$348,13,0)+VLOOKUP(E286,Totales!$A$4:$Y$348,15,0),0)</f>
        <v>40565000</v>
      </c>
      <c r="I286" s="36">
        <f>IFERROR(VLOOKUP(E286,Totales!$A$4:$Y$348,17,0)+VLOOKUP(E286,Totales!$A$4:$Y$348,19,0),0)</f>
        <v>0</v>
      </c>
      <c r="J286" s="37">
        <f>IFERROR(VLOOKUP(E286,Totales!$A$4:$Y$348,21,0)+VLOOKUP(E286,Totales!$A$4:$Y$348,23,0),0)</f>
        <v>1805000</v>
      </c>
      <c r="K286" s="13">
        <f t="shared" si="4"/>
        <v>134615000</v>
      </c>
    </row>
    <row r="287" spans="1:11" x14ac:dyDescent="0.25">
      <c r="A287" s="5">
        <v>284</v>
      </c>
      <c r="B287" s="20">
        <v>13</v>
      </c>
      <c r="C287" s="6" t="s">
        <v>664</v>
      </c>
      <c r="D287" s="6" t="s">
        <v>201</v>
      </c>
      <c r="E287" s="10">
        <v>13162</v>
      </c>
      <c r="F287" s="35">
        <f>IFERROR(VLOOKUP(E287,Totales!$A$4:$Y$348,5,0)+VLOOKUP(E287,Totales!$A$4:$Y$348,7,0),0)</f>
        <v>43890000</v>
      </c>
      <c r="G287" s="36">
        <f>IFERROR(VLOOKUP(E287,Totales!$A$4:$Y$348,9,0)+VLOOKUP(E287,Totales!$A$4:$Y$348,11,0),0)</f>
        <v>119795000</v>
      </c>
      <c r="H287" s="36">
        <f>IFERROR(VLOOKUP(E287,Totales!$A$4:$Y$348,13,0)+VLOOKUP(E287,Totales!$A$4:$Y$348,15,0),0)</f>
        <v>87590000</v>
      </c>
      <c r="I287" s="36">
        <f>IFERROR(VLOOKUP(E287,Totales!$A$4:$Y$348,17,0)+VLOOKUP(E287,Totales!$A$4:$Y$348,19,0),0)</f>
        <v>0</v>
      </c>
      <c r="J287" s="37">
        <f>IFERROR(VLOOKUP(E287,Totales!$A$4:$Y$348,21,0)+VLOOKUP(E287,Totales!$A$4:$Y$348,23,0),0)</f>
        <v>36100000</v>
      </c>
      <c r="K287" s="13">
        <f t="shared" si="4"/>
        <v>287375000</v>
      </c>
    </row>
    <row r="288" spans="1:11" x14ac:dyDescent="0.25">
      <c r="A288" s="5">
        <v>285</v>
      </c>
      <c r="B288" s="20">
        <v>13</v>
      </c>
      <c r="C288" s="6" t="s">
        <v>665</v>
      </c>
      <c r="D288" s="6" t="s">
        <v>666</v>
      </c>
      <c r="E288" s="10">
        <v>13163</v>
      </c>
      <c r="F288" s="35">
        <f>IFERROR(VLOOKUP(E288,Totales!$A$4:$Y$348,5,0)+VLOOKUP(E288,Totales!$A$4:$Y$348,7,0),0)</f>
        <v>52725000</v>
      </c>
      <c r="G288" s="36">
        <f>IFERROR(VLOOKUP(E288,Totales!$A$4:$Y$348,9,0)+VLOOKUP(E288,Totales!$A$4:$Y$348,11,0),0)</f>
        <v>0</v>
      </c>
      <c r="H288" s="36">
        <f>IFERROR(VLOOKUP(E288,Totales!$A$4:$Y$348,13,0)+VLOOKUP(E288,Totales!$A$4:$Y$348,15,0),0)</f>
        <v>71440000</v>
      </c>
      <c r="I288" s="36">
        <f>IFERROR(VLOOKUP(E288,Totales!$A$4:$Y$348,17,0)+VLOOKUP(E288,Totales!$A$4:$Y$348,19,0),0)</f>
        <v>0</v>
      </c>
      <c r="J288" s="37">
        <f>IFERROR(VLOOKUP(E288,Totales!$A$4:$Y$348,21,0)+VLOOKUP(E288,Totales!$A$4:$Y$348,23,0),0)</f>
        <v>0</v>
      </c>
      <c r="K288" s="13">
        <f t="shared" si="4"/>
        <v>124165000</v>
      </c>
    </row>
    <row r="289" spans="1:11" x14ac:dyDescent="0.25">
      <c r="A289" s="5">
        <v>286</v>
      </c>
      <c r="B289" s="20">
        <v>13</v>
      </c>
      <c r="C289" s="6" t="s">
        <v>667</v>
      </c>
      <c r="D289" s="6" t="s">
        <v>202</v>
      </c>
      <c r="E289" s="10">
        <v>13164</v>
      </c>
      <c r="F289" s="35">
        <f>IFERROR(VLOOKUP(E289,Totales!$A$4:$Y$348,5,0)+VLOOKUP(E289,Totales!$A$4:$Y$348,7,0),0)</f>
        <v>41705000</v>
      </c>
      <c r="G289" s="36">
        <f>IFERROR(VLOOKUP(E289,Totales!$A$4:$Y$348,9,0)+VLOOKUP(E289,Totales!$A$4:$Y$348,11,0),0)</f>
        <v>0</v>
      </c>
      <c r="H289" s="36">
        <f>IFERROR(VLOOKUP(E289,Totales!$A$4:$Y$348,13,0)+VLOOKUP(E289,Totales!$A$4:$Y$348,15,0),0)</f>
        <v>112575000</v>
      </c>
      <c r="I289" s="36">
        <f>IFERROR(VLOOKUP(E289,Totales!$A$4:$Y$348,17,0)+VLOOKUP(E289,Totales!$A$4:$Y$348,19,0),0)</f>
        <v>0</v>
      </c>
      <c r="J289" s="37">
        <f>IFERROR(VLOOKUP(E289,Totales!$A$4:$Y$348,21,0)+VLOOKUP(E289,Totales!$A$4:$Y$348,23,0),0)</f>
        <v>195985000</v>
      </c>
      <c r="K289" s="13">
        <f t="shared" si="4"/>
        <v>350265000</v>
      </c>
    </row>
    <row r="290" spans="1:11" x14ac:dyDescent="0.25">
      <c r="A290" s="5">
        <v>287</v>
      </c>
      <c r="B290" s="20">
        <v>13</v>
      </c>
      <c r="C290" s="6" t="s">
        <v>668</v>
      </c>
      <c r="D290" s="6" t="s">
        <v>203</v>
      </c>
      <c r="E290" s="10">
        <v>13165</v>
      </c>
      <c r="F290" s="35">
        <f>IFERROR(VLOOKUP(E290,Totales!$A$4:$Y$348,5,0)+VLOOKUP(E290,Totales!$A$4:$Y$348,7,0),0)</f>
        <v>0</v>
      </c>
      <c r="G290" s="36">
        <f>IFERROR(VLOOKUP(E290,Totales!$A$4:$Y$348,9,0)+VLOOKUP(E290,Totales!$A$4:$Y$348,11,0),0)</f>
        <v>233795000</v>
      </c>
      <c r="H290" s="36">
        <f>IFERROR(VLOOKUP(E290,Totales!$A$4:$Y$348,13,0)+VLOOKUP(E290,Totales!$A$4:$Y$348,15,0),0)</f>
        <v>136515000</v>
      </c>
      <c r="I290" s="36">
        <f>IFERROR(VLOOKUP(E290,Totales!$A$4:$Y$348,17,0)+VLOOKUP(E290,Totales!$A$4:$Y$348,19,0),0)</f>
        <v>0</v>
      </c>
      <c r="J290" s="37">
        <f>IFERROR(VLOOKUP(E290,Totales!$A$4:$Y$348,21,0)+VLOOKUP(E290,Totales!$A$4:$Y$348,23,0),0)</f>
        <v>0</v>
      </c>
      <c r="K290" s="13">
        <f t="shared" si="4"/>
        <v>370310000</v>
      </c>
    </row>
    <row r="291" spans="1:11" x14ac:dyDescent="0.25">
      <c r="A291" s="5">
        <v>288</v>
      </c>
      <c r="B291" s="20">
        <v>13</v>
      </c>
      <c r="C291" s="6" t="s">
        <v>669</v>
      </c>
      <c r="D291" s="6" t="s">
        <v>204</v>
      </c>
      <c r="E291" s="10">
        <v>13166</v>
      </c>
      <c r="F291" s="35">
        <f>IFERROR(VLOOKUP(E291,Totales!$A$4:$Y$348,5,0)+VLOOKUP(E291,Totales!$A$4:$Y$348,7,0),0)</f>
        <v>44460000</v>
      </c>
      <c r="G291" s="36">
        <f>IFERROR(VLOOKUP(E291,Totales!$A$4:$Y$348,9,0)+VLOOKUP(E291,Totales!$A$4:$Y$348,11,0),0)</f>
        <v>84265000</v>
      </c>
      <c r="H291" s="36">
        <f>IFERROR(VLOOKUP(E291,Totales!$A$4:$Y$348,13,0)+VLOOKUP(E291,Totales!$A$4:$Y$348,15,0),0)</f>
        <v>0</v>
      </c>
      <c r="I291" s="36">
        <f>IFERROR(VLOOKUP(E291,Totales!$A$4:$Y$348,17,0)+VLOOKUP(E291,Totales!$A$4:$Y$348,19,0),0)</f>
        <v>0</v>
      </c>
      <c r="J291" s="37">
        <f>IFERROR(VLOOKUP(E291,Totales!$A$4:$Y$348,21,0)+VLOOKUP(E291,Totales!$A$4:$Y$348,23,0),0)</f>
        <v>24510000</v>
      </c>
      <c r="K291" s="13">
        <f t="shared" si="4"/>
        <v>153235000</v>
      </c>
    </row>
    <row r="292" spans="1:11" x14ac:dyDescent="0.25">
      <c r="A292" s="5">
        <v>289</v>
      </c>
      <c r="B292" s="20">
        <v>13</v>
      </c>
      <c r="C292" s="6" t="s">
        <v>670</v>
      </c>
      <c r="D292" s="6" t="s">
        <v>205</v>
      </c>
      <c r="E292" s="10">
        <v>13167</v>
      </c>
      <c r="F292" s="35">
        <f>IFERROR(VLOOKUP(E292,Totales!$A$4:$Y$348,5,0)+VLOOKUP(E292,Totales!$A$4:$Y$348,7,0),0)</f>
        <v>0</v>
      </c>
      <c r="G292" s="36">
        <f>IFERROR(VLOOKUP(E292,Totales!$A$4:$Y$348,9,0)+VLOOKUP(E292,Totales!$A$4:$Y$348,11,0),0)</f>
        <v>99370000</v>
      </c>
      <c r="H292" s="36">
        <f>IFERROR(VLOOKUP(E292,Totales!$A$4:$Y$348,13,0)+VLOOKUP(E292,Totales!$A$4:$Y$348,15,0),0)</f>
        <v>49780000</v>
      </c>
      <c r="I292" s="36">
        <f>IFERROR(VLOOKUP(E292,Totales!$A$4:$Y$348,17,0)+VLOOKUP(E292,Totales!$A$4:$Y$348,19,0),0)</f>
        <v>0</v>
      </c>
      <c r="J292" s="37">
        <f>IFERROR(VLOOKUP(E292,Totales!$A$4:$Y$348,21,0)+VLOOKUP(E292,Totales!$A$4:$Y$348,23,0),0)</f>
        <v>19000000</v>
      </c>
      <c r="K292" s="13">
        <f t="shared" si="4"/>
        <v>168150000</v>
      </c>
    </row>
    <row r="293" spans="1:11" x14ac:dyDescent="0.25">
      <c r="A293" s="5">
        <v>290</v>
      </c>
      <c r="B293" s="20">
        <v>13</v>
      </c>
      <c r="C293" s="6" t="s">
        <v>671</v>
      </c>
      <c r="D293" s="6" t="s">
        <v>206</v>
      </c>
      <c r="E293" s="10">
        <v>13201</v>
      </c>
      <c r="F293" s="35">
        <f>IFERROR(VLOOKUP(E293,Totales!$A$4:$Y$348,5,0)+VLOOKUP(E293,Totales!$A$4:$Y$348,7,0),0)</f>
        <v>0</v>
      </c>
      <c r="G293" s="36">
        <f>IFERROR(VLOOKUP(E293,Totales!$A$4:$Y$348,9,0)+VLOOKUP(E293,Totales!$A$4:$Y$348,11,0),0)</f>
        <v>215365000</v>
      </c>
      <c r="H293" s="36">
        <f>IFERROR(VLOOKUP(E293,Totales!$A$4:$Y$348,13,0)+VLOOKUP(E293,Totales!$A$4:$Y$348,15,0),0)</f>
        <v>128060000</v>
      </c>
      <c r="I293" s="36">
        <f>IFERROR(VLOOKUP(E293,Totales!$A$4:$Y$348,17,0)+VLOOKUP(E293,Totales!$A$4:$Y$348,19,0),0)</f>
        <v>0</v>
      </c>
      <c r="J293" s="37">
        <f>IFERROR(VLOOKUP(E293,Totales!$A$4:$Y$348,21,0)+VLOOKUP(E293,Totales!$A$4:$Y$348,23,0),0)</f>
        <v>47310000</v>
      </c>
      <c r="K293" s="13">
        <f t="shared" si="4"/>
        <v>390735000</v>
      </c>
    </row>
    <row r="294" spans="1:11" x14ac:dyDescent="0.25">
      <c r="A294" s="5">
        <v>291</v>
      </c>
      <c r="B294" s="20">
        <v>13</v>
      </c>
      <c r="C294" s="6" t="s">
        <v>672</v>
      </c>
      <c r="D294" s="6" t="s">
        <v>207</v>
      </c>
      <c r="E294" s="10">
        <v>13202</v>
      </c>
      <c r="F294" s="35">
        <f>IFERROR(VLOOKUP(E294,Totales!$A$4:$Y$348,5,0)+VLOOKUP(E294,Totales!$A$4:$Y$348,7,0),0)</f>
        <v>0</v>
      </c>
      <c r="G294" s="36">
        <f>IFERROR(VLOOKUP(E294,Totales!$A$4:$Y$348,9,0)+VLOOKUP(E294,Totales!$A$4:$Y$348,11,0),0)</f>
        <v>96900000</v>
      </c>
      <c r="H294" s="36">
        <f>IFERROR(VLOOKUP(E294,Totales!$A$4:$Y$348,13,0)+VLOOKUP(E294,Totales!$A$4:$Y$348,15,0),0)</f>
        <v>105735000</v>
      </c>
      <c r="I294" s="36">
        <f>IFERROR(VLOOKUP(E294,Totales!$A$4:$Y$348,17,0)+VLOOKUP(E294,Totales!$A$4:$Y$348,19,0),0)</f>
        <v>0</v>
      </c>
      <c r="J294" s="37">
        <f>IFERROR(VLOOKUP(E294,Totales!$A$4:$Y$348,21,0)+VLOOKUP(E294,Totales!$A$4:$Y$348,23,0),0)</f>
        <v>22420000</v>
      </c>
      <c r="K294" s="13">
        <f t="shared" si="4"/>
        <v>225055000</v>
      </c>
    </row>
    <row r="295" spans="1:11" x14ac:dyDescent="0.25">
      <c r="A295" s="5">
        <v>292</v>
      </c>
      <c r="B295" s="20">
        <v>13</v>
      </c>
      <c r="C295" s="6" t="s">
        <v>673</v>
      </c>
      <c r="D295" s="6" t="s">
        <v>674</v>
      </c>
      <c r="E295" s="10">
        <v>13203</v>
      </c>
      <c r="F295" s="35">
        <f>IFERROR(VLOOKUP(E295,Totales!$A$4:$Y$348,5,0)+VLOOKUP(E295,Totales!$A$4:$Y$348,7,0),0)</f>
        <v>13775000</v>
      </c>
      <c r="G295" s="36">
        <f>IFERROR(VLOOKUP(E295,Totales!$A$4:$Y$348,9,0)+VLOOKUP(E295,Totales!$A$4:$Y$348,11,0),0)</f>
        <v>47975000</v>
      </c>
      <c r="H295" s="36">
        <f>IFERROR(VLOOKUP(E295,Totales!$A$4:$Y$348,13,0)+VLOOKUP(E295,Totales!$A$4:$Y$348,15,0),0)</f>
        <v>19760000</v>
      </c>
      <c r="I295" s="36">
        <f>IFERROR(VLOOKUP(E295,Totales!$A$4:$Y$348,17,0)+VLOOKUP(E295,Totales!$A$4:$Y$348,19,0),0)</f>
        <v>0</v>
      </c>
      <c r="J295" s="37">
        <f>IFERROR(VLOOKUP(E295,Totales!$A$4:$Y$348,21,0)+VLOOKUP(E295,Totales!$A$4:$Y$348,23,0),0)</f>
        <v>6650000</v>
      </c>
      <c r="K295" s="13">
        <f t="shared" si="4"/>
        <v>88160000</v>
      </c>
    </row>
    <row r="296" spans="1:11" x14ac:dyDescent="0.25">
      <c r="A296" s="5">
        <v>293</v>
      </c>
      <c r="B296" s="20">
        <v>13</v>
      </c>
      <c r="C296" s="6" t="s">
        <v>675</v>
      </c>
      <c r="D296" s="6" t="s">
        <v>208</v>
      </c>
      <c r="E296" s="10">
        <v>13301</v>
      </c>
      <c r="F296" s="35">
        <f>IFERROR(VLOOKUP(E296,Totales!$A$4:$Y$348,5,0)+VLOOKUP(E296,Totales!$A$4:$Y$348,7,0),0)</f>
        <v>0</v>
      </c>
      <c r="G296" s="36">
        <f>IFERROR(VLOOKUP(E296,Totales!$A$4:$Y$348,9,0)+VLOOKUP(E296,Totales!$A$4:$Y$348,11,0),0)</f>
        <v>288040000</v>
      </c>
      <c r="H296" s="36">
        <f>IFERROR(VLOOKUP(E296,Totales!$A$4:$Y$348,13,0)+VLOOKUP(E296,Totales!$A$4:$Y$348,15,0),0)</f>
        <v>251940000</v>
      </c>
      <c r="I296" s="36">
        <f>IFERROR(VLOOKUP(E296,Totales!$A$4:$Y$348,17,0)+VLOOKUP(E296,Totales!$A$4:$Y$348,19,0),0)</f>
        <v>0</v>
      </c>
      <c r="J296" s="37">
        <f>IFERROR(VLOOKUP(E296,Totales!$A$4:$Y$348,21,0)+VLOOKUP(E296,Totales!$A$4:$Y$348,23,0),0)</f>
        <v>144020000</v>
      </c>
      <c r="K296" s="13">
        <f t="shared" si="4"/>
        <v>684000000</v>
      </c>
    </row>
    <row r="297" spans="1:11" x14ac:dyDescent="0.25">
      <c r="A297" s="5">
        <v>294</v>
      </c>
      <c r="B297" s="20">
        <v>13</v>
      </c>
      <c r="C297" s="6" t="s">
        <v>676</v>
      </c>
      <c r="D297" s="6" t="s">
        <v>209</v>
      </c>
      <c r="E297" s="10">
        <v>13302</v>
      </c>
      <c r="F297" s="35">
        <f>IFERROR(VLOOKUP(E297,Totales!$A$4:$Y$348,5,0)+VLOOKUP(E297,Totales!$A$4:$Y$348,7,0),0)</f>
        <v>16245000</v>
      </c>
      <c r="G297" s="36">
        <f>IFERROR(VLOOKUP(E297,Totales!$A$4:$Y$348,9,0)+VLOOKUP(E297,Totales!$A$4:$Y$348,11,0),0)</f>
        <v>70110000</v>
      </c>
      <c r="H297" s="36">
        <f>IFERROR(VLOOKUP(E297,Totales!$A$4:$Y$348,13,0)+VLOOKUP(E297,Totales!$A$4:$Y$348,15,0),0)</f>
        <v>31540000</v>
      </c>
      <c r="I297" s="36">
        <f>IFERROR(VLOOKUP(E297,Totales!$A$4:$Y$348,17,0)+VLOOKUP(E297,Totales!$A$4:$Y$348,19,0),0)</f>
        <v>0</v>
      </c>
      <c r="J297" s="37">
        <f>IFERROR(VLOOKUP(E297,Totales!$A$4:$Y$348,21,0)+VLOOKUP(E297,Totales!$A$4:$Y$348,23,0),0)</f>
        <v>20235000</v>
      </c>
      <c r="K297" s="13">
        <f t="shared" si="4"/>
        <v>138130000</v>
      </c>
    </row>
    <row r="298" spans="1:11" x14ac:dyDescent="0.25">
      <c r="A298" s="5">
        <v>295</v>
      </c>
      <c r="B298" s="20">
        <v>13</v>
      </c>
      <c r="C298" s="6" t="s">
        <v>677</v>
      </c>
      <c r="D298" s="6" t="s">
        <v>678</v>
      </c>
      <c r="E298" s="10">
        <v>13303</v>
      </c>
      <c r="F298" s="35">
        <f>IFERROR(VLOOKUP(E298,Totales!$A$4:$Y$348,5,0)+VLOOKUP(E298,Totales!$A$4:$Y$348,7,0),0)</f>
        <v>16910000</v>
      </c>
      <c r="G298" s="36">
        <f>IFERROR(VLOOKUP(E298,Totales!$A$4:$Y$348,9,0)+VLOOKUP(E298,Totales!$A$4:$Y$348,11,0),0)</f>
        <v>46550000</v>
      </c>
      <c r="H298" s="36">
        <f>IFERROR(VLOOKUP(E298,Totales!$A$4:$Y$348,13,0)+VLOOKUP(E298,Totales!$A$4:$Y$348,15,0),0)</f>
        <v>6650000</v>
      </c>
      <c r="I298" s="36">
        <f>IFERROR(VLOOKUP(E298,Totales!$A$4:$Y$348,17,0)+VLOOKUP(E298,Totales!$A$4:$Y$348,19,0),0)</f>
        <v>0</v>
      </c>
      <c r="J298" s="37">
        <f>IFERROR(VLOOKUP(E298,Totales!$A$4:$Y$348,21,0)+VLOOKUP(E298,Totales!$A$4:$Y$348,23,0),0)</f>
        <v>8455000</v>
      </c>
      <c r="K298" s="13">
        <f t="shared" si="4"/>
        <v>78565000</v>
      </c>
    </row>
    <row r="299" spans="1:11" x14ac:dyDescent="0.25">
      <c r="A299" s="5">
        <v>296</v>
      </c>
      <c r="B299" s="20">
        <v>13</v>
      </c>
      <c r="C299" s="6" t="s">
        <v>679</v>
      </c>
      <c r="D299" s="6" t="s">
        <v>210</v>
      </c>
      <c r="E299" s="10">
        <v>13401</v>
      </c>
      <c r="F299" s="35">
        <f>IFERROR(VLOOKUP(E299,Totales!$A$4:$Y$348,5,0)+VLOOKUP(E299,Totales!$A$4:$Y$348,7,0),0)</f>
        <v>0</v>
      </c>
      <c r="G299" s="36">
        <f>IFERROR(VLOOKUP(E299,Totales!$A$4:$Y$348,9,0)+VLOOKUP(E299,Totales!$A$4:$Y$348,11,0),0)</f>
        <v>385795000</v>
      </c>
      <c r="H299" s="36">
        <f>IFERROR(VLOOKUP(E299,Totales!$A$4:$Y$348,13,0)+VLOOKUP(E299,Totales!$A$4:$Y$348,15,0),0)</f>
        <v>329650000</v>
      </c>
      <c r="I299" s="36">
        <f>IFERROR(VLOOKUP(E299,Totales!$A$4:$Y$348,17,0)+VLOOKUP(E299,Totales!$A$4:$Y$348,19,0),0)</f>
        <v>0</v>
      </c>
      <c r="J299" s="37">
        <f>IFERROR(VLOOKUP(E299,Totales!$A$4:$Y$348,21,0)+VLOOKUP(E299,Totales!$A$4:$Y$348,23,0),0)</f>
        <v>60895000</v>
      </c>
      <c r="K299" s="13">
        <f t="shared" si="4"/>
        <v>776340000</v>
      </c>
    </row>
    <row r="300" spans="1:11" x14ac:dyDescent="0.25">
      <c r="A300" s="5">
        <v>297</v>
      </c>
      <c r="B300" s="20">
        <v>13</v>
      </c>
      <c r="C300" s="6" t="s">
        <v>680</v>
      </c>
      <c r="D300" s="6" t="s">
        <v>211</v>
      </c>
      <c r="E300" s="10">
        <v>13402</v>
      </c>
      <c r="F300" s="35">
        <f>IFERROR(VLOOKUP(E300,Totales!$A$4:$Y$348,5,0)+VLOOKUP(E300,Totales!$A$4:$Y$348,7,0),0)</f>
        <v>15960000</v>
      </c>
      <c r="G300" s="36">
        <f>IFERROR(VLOOKUP(E300,Totales!$A$4:$Y$348,9,0)+VLOOKUP(E300,Totales!$A$4:$Y$348,11,0),0)</f>
        <v>40755000</v>
      </c>
      <c r="H300" s="36">
        <f>IFERROR(VLOOKUP(E300,Totales!$A$4:$Y$348,13,0)+VLOOKUP(E300,Totales!$A$4:$Y$348,15,0),0)</f>
        <v>24605000</v>
      </c>
      <c r="I300" s="36">
        <f>IFERROR(VLOOKUP(E300,Totales!$A$4:$Y$348,17,0)+VLOOKUP(E300,Totales!$A$4:$Y$348,19,0),0)</f>
        <v>0</v>
      </c>
      <c r="J300" s="37">
        <f>IFERROR(VLOOKUP(E300,Totales!$A$4:$Y$348,21,0)+VLOOKUP(E300,Totales!$A$4:$Y$348,23,0),0)</f>
        <v>5700000</v>
      </c>
      <c r="K300" s="13">
        <f t="shared" si="4"/>
        <v>87020000</v>
      </c>
    </row>
    <row r="301" spans="1:11" x14ac:dyDescent="0.25">
      <c r="A301" s="5">
        <v>298</v>
      </c>
      <c r="B301" s="20">
        <v>13</v>
      </c>
      <c r="C301" s="6" t="s">
        <v>681</v>
      </c>
      <c r="D301" s="6" t="s">
        <v>212</v>
      </c>
      <c r="E301" s="10">
        <v>13403</v>
      </c>
      <c r="F301" s="35">
        <f>IFERROR(VLOOKUP(E301,Totales!$A$4:$Y$348,5,0)+VLOOKUP(E301,Totales!$A$4:$Y$348,7,0),0)</f>
        <v>34200000</v>
      </c>
      <c r="G301" s="36">
        <f>IFERROR(VLOOKUP(E301,Totales!$A$4:$Y$348,9,0)+VLOOKUP(E301,Totales!$A$4:$Y$348,11,0),0)</f>
        <v>152475000</v>
      </c>
      <c r="H301" s="36">
        <f>IFERROR(VLOOKUP(E301,Totales!$A$4:$Y$348,13,0)+VLOOKUP(E301,Totales!$A$4:$Y$348,15,0),0)</f>
        <v>58425000</v>
      </c>
      <c r="I301" s="36">
        <f>IFERROR(VLOOKUP(E301,Totales!$A$4:$Y$348,17,0)+VLOOKUP(E301,Totales!$A$4:$Y$348,19,0),0)</f>
        <v>0</v>
      </c>
      <c r="J301" s="37">
        <f>IFERROR(VLOOKUP(E301,Totales!$A$4:$Y$348,21,0)+VLOOKUP(E301,Totales!$A$4:$Y$348,23,0),0)</f>
        <v>3990000</v>
      </c>
      <c r="K301" s="13">
        <f t="shared" si="4"/>
        <v>249090000</v>
      </c>
    </row>
    <row r="302" spans="1:11" x14ac:dyDescent="0.25">
      <c r="A302" s="5">
        <v>299</v>
      </c>
      <c r="B302" s="20">
        <v>13</v>
      </c>
      <c r="C302" s="6" t="s">
        <v>682</v>
      </c>
      <c r="D302" s="6" t="s">
        <v>213</v>
      </c>
      <c r="E302" s="10">
        <v>13404</v>
      </c>
      <c r="F302" s="35">
        <f>IFERROR(VLOOKUP(E302,Totales!$A$4:$Y$348,5,0)+VLOOKUP(E302,Totales!$A$4:$Y$348,7,0),0)</f>
        <v>29450000</v>
      </c>
      <c r="G302" s="36">
        <f>IFERROR(VLOOKUP(E302,Totales!$A$4:$Y$348,9,0)+VLOOKUP(E302,Totales!$A$4:$Y$348,11,0),0)</f>
        <v>163020000</v>
      </c>
      <c r="H302" s="36">
        <f>IFERROR(VLOOKUP(E302,Totales!$A$4:$Y$348,13,0)+VLOOKUP(E302,Totales!$A$4:$Y$348,15,0),0)</f>
        <v>56715000</v>
      </c>
      <c r="I302" s="36">
        <f>IFERROR(VLOOKUP(E302,Totales!$A$4:$Y$348,17,0)+VLOOKUP(E302,Totales!$A$4:$Y$348,19,0),0)</f>
        <v>0</v>
      </c>
      <c r="J302" s="37">
        <f>IFERROR(VLOOKUP(E302,Totales!$A$4:$Y$348,21,0)+VLOOKUP(E302,Totales!$A$4:$Y$348,23,0),0)</f>
        <v>28215000</v>
      </c>
      <c r="K302" s="13">
        <f t="shared" si="4"/>
        <v>277400000</v>
      </c>
    </row>
    <row r="303" spans="1:11" x14ac:dyDescent="0.25">
      <c r="A303" s="5">
        <v>300</v>
      </c>
      <c r="B303" s="20">
        <v>13</v>
      </c>
      <c r="C303" s="6" t="s">
        <v>683</v>
      </c>
      <c r="D303" s="6" t="s">
        <v>214</v>
      </c>
      <c r="E303" s="10">
        <v>13501</v>
      </c>
      <c r="F303" s="35">
        <f>IFERROR(VLOOKUP(E303,Totales!$A$4:$Y$348,5,0)+VLOOKUP(E303,Totales!$A$4:$Y$348,7,0),0)</f>
        <v>29545000</v>
      </c>
      <c r="G303" s="36">
        <f>IFERROR(VLOOKUP(E303,Totales!$A$4:$Y$348,9,0)+VLOOKUP(E303,Totales!$A$4:$Y$348,11,0),0)</f>
        <v>134425000</v>
      </c>
      <c r="H303" s="36">
        <f>IFERROR(VLOOKUP(E303,Totales!$A$4:$Y$348,13,0)+VLOOKUP(E303,Totales!$A$4:$Y$348,15,0),0)</f>
        <v>44840000</v>
      </c>
      <c r="I303" s="36">
        <f>IFERROR(VLOOKUP(E303,Totales!$A$4:$Y$348,17,0)+VLOOKUP(E303,Totales!$A$4:$Y$348,19,0),0)</f>
        <v>0</v>
      </c>
      <c r="J303" s="37">
        <f>IFERROR(VLOOKUP(E303,Totales!$A$4:$Y$348,21,0)+VLOOKUP(E303,Totales!$A$4:$Y$348,23,0),0)</f>
        <v>14440000</v>
      </c>
      <c r="K303" s="13">
        <f t="shared" si="4"/>
        <v>223250000</v>
      </c>
    </row>
    <row r="304" spans="1:11" x14ac:dyDescent="0.25">
      <c r="A304" s="5">
        <v>301</v>
      </c>
      <c r="B304" s="20">
        <v>13</v>
      </c>
      <c r="C304" s="6" t="s">
        <v>684</v>
      </c>
      <c r="D304" s="6" t="s">
        <v>215</v>
      </c>
      <c r="E304" s="10">
        <v>13502</v>
      </c>
      <c r="F304" s="35">
        <f>IFERROR(VLOOKUP(E304,Totales!$A$4:$Y$348,5,0)+VLOOKUP(E304,Totales!$A$4:$Y$348,7,0),0)</f>
        <v>0</v>
      </c>
      <c r="G304" s="36">
        <f>IFERROR(VLOOKUP(E304,Totales!$A$4:$Y$348,9,0)+VLOOKUP(E304,Totales!$A$4:$Y$348,11,0),0)</f>
        <v>77520000</v>
      </c>
      <c r="H304" s="36">
        <f>IFERROR(VLOOKUP(E304,Totales!$A$4:$Y$348,13,0)+VLOOKUP(E304,Totales!$A$4:$Y$348,15,0),0)</f>
        <v>47595000</v>
      </c>
      <c r="I304" s="36">
        <f>IFERROR(VLOOKUP(E304,Totales!$A$4:$Y$348,17,0)+VLOOKUP(E304,Totales!$A$4:$Y$348,19,0),0)</f>
        <v>0</v>
      </c>
      <c r="J304" s="37">
        <f>IFERROR(VLOOKUP(E304,Totales!$A$4:$Y$348,21,0)+VLOOKUP(E304,Totales!$A$4:$Y$348,23,0),0)</f>
        <v>17480000</v>
      </c>
      <c r="K304" s="13">
        <f t="shared" si="4"/>
        <v>142595000</v>
      </c>
    </row>
    <row r="305" spans="1:11" x14ac:dyDescent="0.25">
      <c r="A305" s="5">
        <v>302</v>
      </c>
      <c r="B305" s="20">
        <v>13</v>
      </c>
      <c r="C305" s="6" t="s">
        <v>685</v>
      </c>
      <c r="D305" s="6" t="s">
        <v>216</v>
      </c>
      <c r="E305" s="10">
        <v>13503</v>
      </c>
      <c r="F305" s="35">
        <f>IFERROR(VLOOKUP(E305,Totales!$A$4:$Y$348,5,0)+VLOOKUP(E305,Totales!$A$4:$Y$348,7,0),0)</f>
        <v>17480000</v>
      </c>
      <c r="G305" s="36">
        <f>IFERROR(VLOOKUP(E305,Totales!$A$4:$Y$348,9,0)+VLOOKUP(E305,Totales!$A$4:$Y$348,11,0),0)</f>
        <v>134425000</v>
      </c>
      <c r="H305" s="36">
        <f>IFERROR(VLOOKUP(E305,Totales!$A$4:$Y$348,13,0)+VLOOKUP(E305,Totales!$A$4:$Y$348,15,0),0)</f>
        <v>48450000</v>
      </c>
      <c r="I305" s="36">
        <f>IFERROR(VLOOKUP(E305,Totales!$A$4:$Y$348,17,0)+VLOOKUP(E305,Totales!$A$4:$Y$348,19,0),0)</f>
        <v>0</v>
      </c>
      <c r="J305" s="37">
        <f>IFERROR(VLOOKUP(E305,Totales!$A$4:$Y$348,21,0)+VLOOKUP(E305,Totales!$A$4:$Y$348,23,0),0)</f>
        <v>15485000</v>
      </c>
      <c r="K305" s="13">
        <f t="shared" si="4"/>
        <v>215840000</v>
      </c>
    </row>
    <row r="306" spans="1:11" x14ac:dyDescent="0.25">
      <c r="A306" s="5">
        <v>303</v>
      </c>
      <c r="B306" s="20">
        <v>13</v>
      </c>
      <c r="C306" s="6" t="s">
        <v>686</v>
      </c>
      <c r="D306" s="6" t="s">
        <v>217</v>
      </c>
      <c r="E306" s="10">
        <v>13504</v>
      </c>
      <c r="F306" s="35">
        <f>IFERROR(VLOOKUP(E306,Totales!$A$4:$Y$348,5,0)+VLOOKUP(E306,Totales!$A$4:$Y$348,7,0),0)</f>
        <v>0</v>
      </c>
      <c r="G306" s="36">
        <f>IFERROR(VLOOKUP(E306,Totales!$A$4:$Y$348,9,0)+VLOOKUP(E306,Totales!$A$4:$Y$348,11,0),0)</f>
        <v>98800000</v>
      </c>
      <c r="H306" s="36">
        <f>IFERROR(VLOOKUP(E306,Totales!$A$4:$Y$348,13,0)+VLOOKUP(E306,Totales!$A$4:$Y$348,15,0),0)</f>
        <v>84550000</v>
      </c>
      <c r="I306" s="36">
        <f>IFERROR(VLOOKUP(E306,Totales!$A$4:$Y$348,17,0)+VLOOKUP(E306,Totales!$A$4:$Y$348,19,0),0)</f>
        <v>0</v>
      </c>
      <c r="J306" s="37">
        <f>IFERROR(VLOOKUP(E306,Totales!$A$4:$Y$348,21,0)+VLOOKUP(E306,Totales!$A$4:$Y$348,23,0),0)</f>
        <v>18430000</v>
      </c>
      <c r="K306" s="13">
        <f t="shared" si="4"/>
        <v>201780000</v>
      </c>
    </row>
    <row r="307" spans="1:11" x14ac:dyDescent="0.25">
      <c r="A307" s="5">
        <v>304</v>
      </c>
      <c r="B307" s="20">
        <v>13</v>
      </c>
      <c r="C307" s="6" t="s">
        <v>687</v>
      </c>
      <c r="D307" s="6" t="s">
        <v>218</v>
      </c>
      <c r="E307" s="10">
        <v>13505</v>
      </c>
      <c r="F307" s="35">
        <f>IFERROR(VLOOKUP(E307,Totales!$A$4:$Y$348,5,0)+VLOOKUP(E307,Totales!$A$4:$Y$348,7,0),0)</f>
        <v>0</v>
      </c>
      <c r="G307" s="36">
        <f>IFERROR(VLOOKUP(E307,Totales!$A$4:$Y$348,9,0)+VLOOKUP(E307,Totales!$A$4:$Y$348,11,0),0)</f>
        <v>44840000</v>
      </c>
      <c r="H307" s="36">
        <f>IFERROR(VLOOKUP(E307,Totales!$A$4:$Y$348,13,0)+VLOOKUP(E307,Totales!$A$4:$Y$348,15,0),0)</f>
        <v>45600000</v>
      </c>
      <c r="I307" s="36">
        <f>IFERROR(VLOOKUP(E307,Totales!$A$4:$Y$348,17,0)+VLOOKUP(E307,Totales!$A$4:$Y$348,19,0),0)</f>
        <v>0</v>
      </c>
      <c r="J307" s="37">
        <f>IFERROR(VLOOKUP(E307,Totales!$A$4:$Y$348,21,0)+VLOOKUP(E307,Totales!$A$4:$Y$348,23,0),0)</f>
        <v>19380000</v>
      </c>
      <c r="K307" s="13">
        <f t="shared" si="4"/>
        <v>109820000</v>
      </c>
    </row>
    <row r="308" spans="1:11" x14ac:dyDescent="0.25">
      <c r="A308" s="5">
        <v>305</v>
      </c>
      <c r="B308" s="20">
        <v>13</v>
      </c>
      <c r="C308" s="6" t="s">
        <v>688</v>
      </c>
      <c r="D308" s="6" t="s">
        <v>219</v>
      </c>
      <c r="E308" s="10">
        <v>13601</v>
      </c>
      <c r="F308" s="35">
        <f>IFERROR(VLOOKUP(E308,Totales!$A$4:$Y$348,5,0)+VLOOKUP(E308,Totales!$A$4:$Y$348,7,0),0)</f>
        <v>42085000</v>
      </c>
      <c r="G308" s="36">
        <f>IFERROR(VLOOKUP(E308,Totales!$A$4:$Y$348,9,0)+VLOOKUP(E308,Totales!$A$4:$Y$348,11,0),0)</f>
        <v>235885000</v>
      </c>
      <c r="H308" s="36">
        <f>IFERROR(VLOOKUP(E308,Totales!$A$4:$Y$348,13,0)+VLOOKUP(E308,Totales!$A$4:$Y$348,15,0),0)</f>
        <v>129580000</v>
      </c>
      <c r="I308" s="36">
        <f>IFERROR(VLOOKUP(E308,Totales!$A$4:$Y$348,17,0)+VLOOKUP(E308,Totales!$A$4:$Y$348,19,0),0)</f>
        <v>7790000</v>
      </c>
      <c r="J308" s="37">
        <f>IFERROR(VLOOKUP(E308,Totales!$A$4:$Y$348,21,0)+VLOOKUP(E308,Totales!$A$4:$Y$348,23,0),0)</f>
        <v>38285000</v>
      </c>
      <c r="K308" s="13">
        <f t="shared" si="4"/>
        <v>453625000</v>
      </c>
    </row>
    <row r="309" spans="1:11" x14ac:dyDescent="0.25">
      <c r="A309" s="5">
        <v>306</v>
      </c>
      <c r="B309" s="20">
        <v>13</v>
      </c>
      <c r="C309" s="6" t="s">
        <v>689</v>
      </c>
      <c r="D309" s="6" t="s">
        <v>690</v>
      </c>
      <c r="E309" s="10">
        <v>13602</v>
      </c>
      <c r="F309" s="35">
        <f>IFERROR(VLOOKUP(E309,Totales!$A$4:$Y$348,5,0)+VLOOKUP(E309,Totales!$A$4:$Y$348,7,0),0)</f>
        <v>0</v>
      </c>
      <c r="G309" s="36">
        <f>IFERROR(VLOOKUP(E309,Totales!$A$4:$Y$348,9,0)+VLOOKUP(E309,Totales!$A$4:$Y$348,11,0),0)</f>
        <v>59375000</v>
      </c>
      <c r="H309" s="36">
        <f>IFERROR(VLOOKUP(E309,Totales!$A$4:$Y$348,13,0)+VLOOKUP(E309,Totales!$A$4:$Y$348,15,0),0)</f>
        <v>18145000</v>
      </c>
      <c r="I309" s="36">
        <f>IFERROR(VLOOKUP(E309,Totales!$A$4:$Y$348,17,0)+VLOOKUP(E309,Totales!$A$4:$Y$348,19,0),0)</f>
        <v>0</v>
      </c>
      <c r="J309" s="37">
        <f>IFERROR(VLOOKUP(E309,Totales!$A$4:$Y$348,21,0)+VLOOKUP(E309,Totales!$A$4:$Y$348,23,0),0)</f>
        <v>4370000</v>
      </c>
      <c r="K309" s="13">
        <f t="shared" si="4"/>
        <v>81890000</v>
      </c>
    </row>
    <row r="310" spans="1:11" x14ac:dyDescent="0.25">
      <c r="A310" s="5">
        <v>307</v>
      </c>
      <c r="B310" s="20">
        <v>13</v>
      </c>
      <c r="C310" s="6" t="s">
        <v>691</v>
      </c>
      <c r="D310" s="6" t="s">
        <v>692</v>
      </c>
      <c r="E310" s="10">
        <v>13603</v>
      </c>
      <c r="F310" s="35">
        <f>IFERROR(VLOOKUP(E310,Totales!$A$4:$Y$348,5,0)+VLOOKUP(E310,Totales!$A$4:$Y$348,7,0),0)</f>
        <v>20045000</v>
      </c>
      <c r="G310" s="36">
        <f>IFERROR(VLOOKUP(E310,Totales!$A$4:$Y$348,9,0)+VLOOKUP(E310,Totales!$A$4:$Y$348,11,0),0)</f>
        <v>60325000</v>
      </c>
      <c r="H310" s="36">
        <f>IFERROR(VLOOKUP(E310,Totales!$A$4:$Y$348,13,0)+VLOOKUP(E310,Totales!$A$4:$Y$348,15,0),0)</f>
        <v>0</v>
      </c>
      <c r="I310" s="36">
        <f>IFERROR(VLOOKUP(E310,Totales!$A$4:$Y$348,17,0)+VLOOKUP(E310,Totales!$A$4:$Y$348,19,0),0)</f>
        <v>0</v>
      </c>
      <c r="J310" s="37">
        <f>IFERROR(VLOOKUP(E310,Totales!$A$4:$Y$348,21,0)+VLOOKUP(E310,Totales!$A$4:$Y$348,23,0),0)</f>
        <v>13490000</v>
      </c>
      <c r="K310" s="13">
        <f t="shared" si="4"/>
        <v>93860000</v>
      </c>
    </row>
    <row r="311" spans="1:11" x14ac:dyDescent="0.25">
      <c r="A311" s="5">
        <v>308</v>
      </c>
      <c r="B311" s="20">
        <v>13</v>
      </c>
      <c r="C311" s="6" t="s">
        <v>693</v>
      </c>
      <c r="D311" s="6" t="s">
        <v>220</v>
      </c>
      <c r="E311" s="10">
        <v>13604</v>
      </c>
      <c r="F311" s="35">
        <f>IFERROR(VLOOKUP(E311,Totales!$A$4:$Y$348,5,0)+VLOOKUP(E311,Totales!$A$4:$Y$348,7,0),0)</f>
        <v>0</v>
      </c>
      <c r="G311" s="36">
        <f>IFERROR(VLOOKUP(E311,Totales!$A$4:$Y$348,9,0)+VLOOKUP(E311,Totales!$A$4:$Y$348,11,0),0)</f>
        <v>52915000</v>
      </c>
      <c r="H311" s="36">
        <f>IFERROR(VLOOKUP(E311,Totales!$A$4:$Y$348,13,0)+VLOOKUP(E311,Totales!$A$4:$Y$348,15,0),0)</f>
        <v>22325000</v>
      </c>
      <c r="I311" s="36">
        <f>IFERROR(VLOOKUP(E311,Totales!$A$4:$Y$348,17,0)+VLOOKUP(E311,Totales!$A$4:$Y$348,19,0),0)</f>
        <v>0</v>
      </c>
      <c r="J311" s="37">
        <f>IFERROR(VLOOKUP(E311,Totales!$A$4:$Y$348,21,0)+VLOOKUP(E311,Totales!$A$4:$Y$348,23,0),0)</f>
        <v>0</v>
      </c>
      <c r="K311" s="13">
        <f t="shared" si="4"/>
        <v>75240000</v>
      </c>
    </row>
    <row r="312" spans="1:11" x14ac:dyDescent="0.25">
      <c r="A312" s="5">
        <v>309</v>
      </c>
      <c r="B312" s="20">
        <v>13</v>
      </c>
      <c r="C312" s="6" t="s">
        <v>694</v>
      </c>
      <c r="D312" s="6" t="s">
        <v>695</v>
      </c>
      <c r="E312" s="10">
        <v>13605</v>
      </c>
      <c r="F312" s="35">
        <f>IFERROR(VLOOKUP(E312,Totales!$A$4:$Y$348,5,0)+VLOOKUP(E312,Totales!$A$4:$Y$348,7,0),0)</f>
        <v>4370000</v>
      </c>
      <c r="G312" s="36">
        <f>IFERROR(VLOOKUP(E312,Totales!$A$4:$Y$348,9,0)+VLOOKUP(E312,Totales!$A$4:$Y$348,11,0),0)</f>
        <v>32395000</v>
      </c>
      <c r="H312" s="36">
        <f>IFERROR(VLOOKUP(E312,Totales!$A$4:$Y$348,13,0)+VLOOKUP(E312,Totales!$A$4:$Y$348,15,0),0)</f>
        <v>13300000</v>
      </c>
      <c r="I312" s="36">
        <f>IFERROR(VLOOKUP(E312,Totales!$A$4:$Y$348,17,0)+VLOOKUP(E312,Totales!$A$4:$Y$348,19,0),0)</f>
        <v>0</v>
      </c>
      <c r="J312" s="37">
        <f>IFERROR(VLOOKUP(E312,Totales!$A$4:$Y$348,21,0)+VLOOKUP(E312,Totales!$A$4:$Y$348,23,0),0)</f>
        <v>3990000</v>
      </c>
      <c r="K312" s="13">
        <f t="shared" si="4"/>
        <v>54055000</v>
      </c>
    </row>
    <row r="313" spans="1:11" x14ac:dyDescent="0.25">
      <c r="A313" s="5">
        <v>310</v>
      </c>
      <c r="B313" s="20">
        <v>14</v>
      </c>
      <c r="C313" s="6" t="s">
        <v>549</v>
      </c>
      <c r="D313" s="6" t="s">
        <v>139</v>
      </c>
      <c r="E313" s="10">
        <v>10101</v>
      </c>
      <c r="F313" s="35">
        <f>IFERROR(VLOOKUP(E313,Totales!$A$4:$Y$348,5,0)+VLOOKUP(E313,Totales!$A$4:$Y$348,7,0),0)</f>
        <v>0</v>
      </c>
      <c r="G313" s="36">
        <f>IFERROR(VLOOKUP(E313,Totales!$A$4:$Y$348,9,0)+VLOOKUP(E313,Totales!$A$4:$Y$348,11,0),0)</f>
        <v>386745000</v>
      </c>
      <c r="H313" s="36">
        <f>IFERROR(VLOOKUP(E313,Totales!$A$4:$Y$348,13,0)+VLOOKUP(E313,Totales!$A$4:$Y$348,15,0),0)</f>
        <v>110960000</v>
      </c>
      <c r="I313" s="36">
        <f>IFERROR(VLOOKUP(E313,Totales!$A$4:$Y$348,17,0)+VLOOKUP(E313,Totales!$A$4:$Y$348,19,0),0)</f>
        <v>0</v>
      </c>
      <c r="J313" s="37">
        <f>IFERROR(VLOOKUP(E313,Totales!$A$4:$Y$348,21,0)+VLOOKUP(E313,Totales!$A$4:$Y$348,23,0),0)</f>
        <v>49020000</v>
      </c>
      <c r="K313" s="13">
        <f t="shared" si="4"/>
        <v>546725000</v>
      </c>
    </row>
    <row r="314" spans="1:11" x14ac:dyDescent="0.25">
      <c r="A314" s="5">
        <v>311</v>
      </c>
      <c r="B314" s="20">
        <v>14</v>
      </c>
      <c r="C314" s="6" t="s">
        <v>550</v>
      </c>
      <c r="D314" s="6" t="s">
        <v>551</v>
      </c>
      <c r="E314" s="10">
        <v>10102</v>
      </c>
      <c r="F314" s="35">
        <f>IFERROR(VLOOKUP(E314,Totales!$A$4:$Y$348,5,0)+VLOOKUP(E314,Totales!$A$4:$Y$348,7,0),0)</f>
        <v>13965000</v>
      </c>
      <c r="G314" s="36">
        <f>IFERROR(VLOOKUP(E314,Totales!$A$4:$Y$348,9,0)+VLOOKUP(E314,Totales!$A$4:$Y$348,11,0),0)</f>
        <v>45790000</v>
      </c>
      <c r="H314" s="36">
        <f>IFERROR(VLOOKUP(E314,Totales!$A$4:$Y$348,13,0)+VLOOKUP(E314,Totales!$A$4:$Y$348,15,0),0)</f>
        <v>29260000</v>
      </c>
      <c r="I314" s="36">
        <f>IFERROR(VLOOKUP(E314,Totales!$A$4:$Y$348,17,0)+VLOOKUP(E314,Totales!$A$4:$Y$348,19,0),0)</f>
        <v>0</v>
      </c>
      <c r="J314" s="37">
        <f>IFERROR(VLOOKUP(E314,Totales!$A$4:$Y$348,21,0)+VLOOKUP(E314,Totales!$A$4:$Y$348,23,0),0)</f>
        <v>7885000</v>
      </c>
      <c r="K314" s="13">
        <f t="shared" si="4"/>
        <v>96900000</v>
      </c>
    </row>
    <row r="315" spans="1:11" x14ac:dyDescent="0.25">
      <c r="A315" s="5">
        <v>312</v>
      </c>
      <c r="B315" s="20">
        <v>14</v>
      </c>
      <c r="C315" s="6" t="s">
        <v>552</v>
      </c>
      <c r="D315" s="6" t="s">
        <v>140</v>
      </c>
      <c r="E315" s="10">
        <v>10103</v>
      </c>
      <c r="F315" s="35">
        <f>IFERROR(VLOOKUP(E315,Totales!$A$4:$Y$348,5,0)+VLOOKUP(E315,Totales!$A$4:$Y$348,7,0),0)</f>
        <v>11020000</v>
      </c>
      <c r="G315" s="36">
        <f>IFERROR(VLOOKUP(E315,Totales!$A$4:$Y$348,9,0)+VLOOKUP(E315,Totales!$A$4:$Y$348,11,0),0)</f>
        <v>39710000</v>
      </c>
      <c r="H315" s="36">
        <f>IFERROR(VLOOKUP(E315,Totales!$A$4:$Y$348,13,0)+VLOOKUP(E315,Totales!$A$4:$Y$348,15,0),0)</f>
        <v>11590000</v>
      </c>
      <c r="I315" s="36">
        <f>IFERROR(VLOOKUP(E315,Totales!$A$4:$Y$348,17,0)+VLOOKUP(E315,Totales!$A$4:$Y$348,19,0),0)</f>
        <v>0</v>
      </c>
      <c r="J315" s="37">
        <f>IFERROR(VLOOKUP(E315,Totales!$A$4:$Y$348,21,0)+VLOOKUP(E315,Totales!$A$4:$Y$348,23,0),0)</f>
        <v>0</v>
      </c>
      <c r="K315" s="13">
        <f t="shared" si="4"/>
        <v>62320000</v>
      </c>
    </row>
    <row r="316" spans="1:11" x14ac:dyDescent="0.25">
      <c r="A316" s="5">
        <v>313</v>
      </c>
      <c r="B316" s="20">
        <v>14</v>
      </c>
      <c r="C316" s="6" t="s">
        <v>553</v>
      </c>
      <c r="D316" s="6" t="s">
        <v>141</v>
      </c>
      <c r="E316" s="10">
        <v>10104</v>
      </c>
      <c r="F316" s="35">
        <f>IFERROR(VLOOKUP(E316,Totales!$A$4:$Y$348,5,0)+VLOOKUP(E316,Totales!$A$4:$Y$348,7,0),0)</f>
        <v>0</v>
      </c>
      <c r="G316" s="36">
        <f>IFERROR(VLOOKUP(E316,Totales!$A$4:$Y$348,9,0)+VLOOKUP(E316,Totales!$A$4:$Y$348,11,0),0)</f>
        <v>68020000</v>
      </c>
      <c r="H316" s="36">
        <f>IFERROR(VLOOKUP(E316,Totales!$A$4:$Y$348,13,0)+VLOOKUP(E316,Totales!$A$4:$Y$348,15,0),0)</f>
        <v>25840000</v>
      </c>
      <c r="I316" s="36">
        <f>IFERROR(VLOOKUP(E316,Totales!$A$4:$Y$348,17,0)+VLOOKUP(E316,Totales!$A$4:$Y$348,19,0),0)</f>
        <v>0</v>
      </c>
      <c r="J316" s="37">
        <f>IFERROR(VLOOKUP(E316,Totales!$A$4:$Y$348,21,0)+VLOOKUP(E316,Totales!$A$4:$Y$348,23,0),0)</f>
        <v>0</v>
      </c>
      <c r="K316" s="13">
        <f t="shared" si="4"/>
        <v>93860000</v>
      </c>
    </row>
    <row r="317" spans="1:11" x14ac:dyDescent="0.25">
      <c r="A317" s="5">
        <v>314</v>
      </c>
      <c r="B317" s="20">
        <v>14</v>
      </c>
      <c r="C317" s="6" t="s">
        <v>554</v>
      </c>
      <c r="D317" s="6" t="s">
        <v>142</v>
      </c>
      <c r="E317" s="10">
        <v>10105</v>
      </c>
      <c r="F317" s="35">
        <f>IFERROR(VLOOKUP(E317,Totales!$A$4:$Y$348,5,0)+VLOOKUP(E317,Totales!$A$4:$Y$348,7,0),0)</f>
        <v>0</v>
      </c>
      <c r="G317" s="36">
        <f>IFERROR(VLOOKUP(E317,Totales!$A$4:$Y$348,9,0)+VLOOKUP(E317,Totales!$A$4:$Y$348,11,0),0)</f>
        <v>51775000</v>
      </c>
      <c r="H317" s="36">
        <f>IFERROR(VLOOKUP(E317,Totales!$A$4:$Y$348,13,0)+VLOOKUP(E317,Totales!$A$4:$Y$348,15,0),0)</f>
        <v>22135000</v>
      </c>
      <c r="I317" s="36">
        <f>IFERROR(VLOOKUP(E317,Totales!$A$4:$Y$348,17,0)+VLOOKUP(E317,Totales!$A$4:$Y$348,19,0),0)</f>
        <v>0</v>
      </c>
      <c r="J317" s="37">
        <f>IFERROR(VLOOKUP(E317,Totales!$A$4:$Y$348,21,0)+VLOOKUP(E317,Totales!$A$4:$Y$348,23,0),0)</f>
        <v>4465000</v>
      </c>
      <c r="K317" s="13">
        <f t="shared" si="4"/>
        <v>78375000</v>
      </c>
    </row>
    <row r="318" spans="1:11" x14ac:dyDescent="0.25">
      <c r="A318" s="5">
        <v>315</v>
      </c>
      <c r="B318" s="20">
        <v>14</v>
      </c>
      <c r="C318" s="6" t="s">
        <v>555</v>
      </c>
      <c r="D318" s="6" t="s">
        <v>143</v>
      </c>
      <c r="E318" s="10">
        <v>10106</v>
      </c>
      <c r="F318" s="35">
        <f>IFERROR(VLOOKUP(E318,Totales!$A$4:$Y$348,5,0)+VLOOKUP(E318,Totales!$A$4:$Y$348,7,0),0)</f>
        <v>3800000</v>
      </c>
      <c r="G318" s="36">
        <f>IFERROR(VLOOKUP(E318,Totales!$A$4:$Y$348,9,0)+VLOOKUP(E318,Totales!$A$4:$Y$348,11,0),0)</f>
        <v>26695000</v>
      </c>
      <c r="H318" s="36">
        <f>IFERROR(VLOOKUP(E318,Totales!$A$4:$Y$348,13,0)+VLOOKUP(E318,Totales!$A$4:$Y$348,15,0),0)</f>
        <v>2565000</v>
      </c>
      <c r="I318" s="36">
        <f>IFERROR(VLOOKUP(E318,Totales!$A$4:$Y$348,17,0)+VLOOKUP(E318,Totales!$A$4:$Y$348,19,0),0)</f>
        <v>0</v>
      </c>
      <c r="J318" s="37">
        <f>IFERROR(VLOOKUP(E318,Totales!$A$4:$Y$348,21,0)+VLOOKUP(E318,Totales!$A$4:$Y$348,23,0),0)</f>
        <v>1900000</v>
      </c>
      <c r="K318" s="13">
        <f t="shared" si="4"/>
        <v>34960000</v>
      </c>
    </row>
    <row r="319" spans="1:11" x14ac:dyDescent="0.25">
      <c r="A319" s="5">
        <v>316</v>
      </c>
      <c r="B319" s="20">
        <v>14</v>
      </c>
      <c r="C319" s="6" t="s">
        <v>556</v>
      </c>
      <c r="D319" s="6" t="s">
        <v>557</v>
      </c>
      <c r="E319" s="10">
        <v>10107</v>
      </c>
      <c r="F319" s="35">
        <f>IFERROR(VLOOKUP(E319,Totales!$A$4:$Y$348,5,0)+VLOOKUP(E319,Totales!$A$4:$Y$348,7,0),0)</f>
        <v>0</v>
      </c>
      <c r="G319" s="36">
        <f>IFERROR(VLOOKUP(E319,Totales!$A$4:$Y$348,9,0)+VLOOKUP(E319,Totales!$A$4:$Y$348,11,0),0)</f>
        <v>17955000</v>
      </c>
      <c r="H319" s="36">
        <f>IFERROR(VLOOKUP(E319,Totales!$A$4:$Y$348,13,0)+VLOOKUP(E319,Totales!$A$4:$Y$348,15,0),0)</f>
        <v>15010000</v>
      </c>
      <c r="I319" s="36">
        <f>IFERROR(VLOOKUP(E319,Totales!$A$4:$Y$348,17,0)+VLOOKUP(E319,Totales!$A$4:$Y$348,19,0),0)</f>
        <v>0</v>
      </c>
      <c r="J319" s="37">
        <f>IFERROR(VLOOKUP(E319,Totales!$A$4:$Y$348,21,0)+VLOOKUP(E319,Totales!$A$4:$Y$348,23,0),0)</f>
        <v>2470000</v>
      </c>
      <c r="K319" s="13">
        <f t="shared" si="4"/>
        <v>35435000</v>
      </c>
    </row>
    <row r="320" spans="1:11" x14ac:dyDescent="0.25">
      <c r="A320" s="5">
        <v>317</v>
      </c>
      <c r="B320" s="20">
        <v>14</v>
      </c>
      <c r="C320" s="6" t="s">
        <v>558</v>
      </c>
      <c r="D320" s="6" t="s">
        <v>144</v>
      </c>
      <c r="E320" s="10">
        <v>10108</v>
      </c>
      <c r="F320" s="35">
        <f>IFERROR(VLOOKUP(E320,Totales!$A$4:$Y$348,5,0)+VLOOKUP(E320,Totales!$A$4:$Y$348,7,0),0)</f>
        <v>22990000</v>
      </c>
      <c r="G320" s="36">
        <f>IFERROR(VLOOKUP(E320,Totales!$A$4:$Y$348,9,0)+VLOOKUP(E320,Totales!$A$4:$Y$348,11,0),0)</f>
        <v>91390000</v>
      </c>
      <c r="H320" s="36">
        <f>IFERROR(VLOOKUP(E320,Totales!$A$4:$Y$348,13,0)+VLOOKUP(E320,Totales!$A$4:$Y$348,15,0),0)</f>
        <v>77235000</v>
      </c>
      <c r="I320" s="36">
        <f>IFERROR(VLOOKUP(E320,Totales!$A$4:$Y$348,17,0)+VLOOKUP(E320,Totales!$A$4:$Y$348,19,0),0)</f>
        <v>0</v>
      </c>
      <c r="J320" s="37">
        <f>IFERROR(VLOOKUP(E320,Totales!$A$4:$Y$348,21,0)+VLOOKUP(E320,Totales!$A$4:$Y$348,23,0),0)</f>
        <v>15580000</v>
      </c>
      <c r="K320" s="13">
        <f t="shared" si="4"/>
        <v>207195000</v>
      </c>
    </row>
    <row r="321" spans="1:11" x14ac:dyDescent="0.25">
      <c r="A321" s="5">
        <v>318</v>
      </c>
      <c r="B321" s="20">
        <v>14</v>
      </c>
      <c r="C321" s="6" t="s">
        <v>559</v>
      </c>
      <c r="D321" s="6" t="s">
        <v>560</v>
      </c>
      <c r="E321" s="10">
        <v>10109</v>
      </c>
      <c r="F321" s="35">
        <f>IFERROR(VLOOKUP(E321,Totales!$A$4:$Y$348,5,0)+VLOOKUP(E321,Totales!$A$4:$Y$348,7,0),0)</f>
        <v>0</v>
      </c>
      <c r="G321" s="36">
        <f>IFERROR(VLOOKUP(E321,Totales!$A$4:$Y$348,9,0)+VLOOKUP(E321,Totales!$A$4:$Y$348,11,0),0)</f>
        <v>133475000</v>
      </c>
      <c r="H321" s="36">
        <f>IFERROR(VLOOKUP(E321,Totales!$A$4:$Y$348,13,0)+VLOOKUP(E321,Totales!$A$4:$Y$348,15,0),0)</f>
        <v>45885000</v>
      </c>
      <c r="I321" s="36">
        <f>IFERROR(VLOOKUP(E321,Totales!$A$4:$Y$348,17,0)+VLOOKUP(E321,Totales!$A$4:$Y$348,19,0),0)</f>
        <v>0</v>
      </c>
      <c r="J321" s="37">
        <f>IFERROR(VLOOKUP(E321,Totales!$A$4:$Y$348,21,0)+VLOOKUP(E321,Totales!$A$4:$Y$348,23,0),0)</f>
        <v>13680000</v>
      </c>
      <c r="K321" s="13">
        <f t="shared" si="4"/>
        <v>193040000</v>
      </c>
    </row>
    <row r="322" spans="1:11" x14ac:dyDescent="0.25">
      <c r="A322" s="5">
        <v>319</v>
      </c>
      <c r="B322" s="20">
        <v>14</v>
      </c>
      <c r="C322" s="6" t="s">
        <v>561</v>
      </c>
      <c r="D322" s="6" t="s">
        <v>145</v>
      </c>
      <c r="E322" s="10">
        <v>10110</v>
      </c>
      <c r="F322" s="35">
        <f>IFERROR(VLOOKUP(E322,Totales!$A$4:$Y$348,5,0)+VLOOKUP(E322,Totales!$A$4:$Y$348,7,0),0)</f>
        <v>16720000</v>
      </c>
      <c r="G322" s="36">
        <f>IFERROR(VLOOKUP(E322,Totales!$A$4:$Y$348,9,0)+VLOOKUP(E322,Totales!$A$4:$Y$348,11,0),0)</f>
        <v>71345000</v>
      </c>
      <c r="H322" s="36">
        <f>IFERROR(VLOOKUP(E322,Totales!$A$4:$Y$348,13,0)+VLOOKUP(E322,Totales!$A$4:$Y$348,15,0),0)</f>
        <v>35245000</v>
      </c>
      <c r="I322" s="36">
        <f>IFERROR(VLOOKUP(E322,Totales!$A$4:$Y$348,17,0)+VLOOKUP(E322,Totales!$A$4:$Y$348,19,0),0)</f>
        <v>0</v>
      </c>
      <c r="J322" s="37">
        <f>IFERROR(VLOOKUP(E322,Totales!$A$4:$Y$348,21,0)+VLOOKUP(E322,Totales!$A$4:$Y$348,23,0),0)</f>
        <v>0</v>
      </c>
      <c r="K322" s="13">
        <f t="shared" si="4"/>
        <v>123310000</v>
      </c>
    </row>
    <row r="323" spans="1:11" x14ac:dyDescent="0.25">
      <c r="A323" s="5">
        <v>320</v>
      </c>
      <c r="B323" s="20">
        <v>14</v>
      </c>
      <c r="C323" s="6" t="s">
        <v>562</v>
      </c>
      <c r="D323" s="6" t="s">
        <v>563</v>
      </c>
      <c r="E323" s="10">
        <v>10111</v>
      </c>
      <c r="F323" s="35">
        <f>IFERROR(VLOOKUP(E323,Totales!$A$4:$Y$348,5,0)+VLOOKUP(E323,Totales!$A$4:$Y$348,7,0),0)</f>
        <v>380000</v>
      </c>
      <c r="G323" s="36">
        <f>IFERROR(VLOOKUP(E323,Totales!$A$4:$Y$348,9,0)+VLOOKUP(E323,Totales!$A$4:$Y$348,11,0),0)</f>
        <v>102885000</v>
      </c>
      <c r="H323" s="36">
        <f>IFERROR(VLOOKUP(E323,Totales!$A$4:$Y$348,13,0)+VLOOKUP(E323,Totales!$A$4:$Y$348,15,0),0)</f>
        <v>24035000</v>
      </c>
      <c r="I323" s="36">
        <f>IFERROR(VLOOKUP(E323,Totales!$A$4:$Y$348,17,0)+VLOOKUP(E323,Totales!$A$4:$Y$348,19,0),0)</f>
        <v>0</v>
      </c>
      <c r="J323" s="37">
        <f>IFERROR(VLOOKUP(E323,Totales!$A$4:$Y$348,21,0)+VLOOKUP(E323,Totales!$A$4:$Y$348,23,0),0)</f>
        <v>8170000</v>
      </c>
      <c r="K323" s="13">
        <f t="shared" si="4"/>
        <v>135470000</v>
      </c>
    </row>
    <row r="324" spans="1:11" x14ac:dyDescent="0.25">
      <c r="A324" s="5">
        <v>321</v>
      </c>
      <c r="B324" s="20">
        <v>14</v>
      </c>
      <c r="C324" s="6" t="s">
        <v>564</v>
      </c>
      <c r="D324" s="6" t="s">
        <v>146</v>
      </c>
      <c r="E324" s="10">
        <v>10112</v>
      </c>
      <c r="F324" s="35">
        <f>IFERROR(VLOOKUP(E324,Totales!$A$4:$Y$348,5,0)+VLOOKUP(E324,Totales!$A$4:$Y$348,7,0),0)</f>
        <v>11400000</v>
      </c>
      <c r="G324" s="36">
        <f>IFERROR(VLOOKUP(E324,Totales!$A$4:$Y$348,9,0)+VLOOKUP(E324,Totales!$A$4:$Y$348,11,0),0)</f>
        <v>50350000</v>
      </c>
      <c r="H324" s="36">
        <f>IFERROR(VLOOKUP(E324,Totales!$A$4:$Y$348,13,0)+VLOOKUP(E324,Totales!$A$4:$Y$348,15,0),0)</f>
        <v>16910000</v>
      </c>
      <c r="I324" s="36">
        <f>IFERROR(VLOOKUP(E324,Totales!$A$4:$Y$348,17,0)+VLOOKUP(E324,Totales!$A$4:$Y$348,19,0),0)</f>
        <v>0</v>
      </c>
      <c r="J324" s="37">
        <f>IFERROR(VLOOKUP(E324,Totales!$A$4:$Y$348,21,0)+VLOOKUP(E324,Totales!$A$4:$Y$348,23,0),0)</f>
        <v>2470000</v>
      </c>
      <c r="K324" s="13">
        <f t="shared" si="4"/>
        <v>81130000</v>
      </c>
    </row>
    <row r="325" spans="1:11" x14ac:dyDescent="0.25">
      <c r="A325" s="5">
        <v>322</v>
      </c>
      <c r="B325" s="20">
        <v>15</v>
      </c>
      <c r="C325" s="6" t="s">
        <v>269</v>
      </c>
      <c r="D325" s="6" t="s">
        <v>221</v>
      </c>
      <c r="E325" s="10">
        <v>1101</v>
      </c>
      <c r="F325" s="35">
        <f>IFERROR(VLOOKUP(E325,Totales!$A$4:$Y$348,5,0)+VLOOKUP(E325,Totales!$A$4:$Y$348,7,0),0)</f>
        <v>111435000</v>
      </c>
      <c r="G325" s="36">
        <f>IFERROR(VLOOKUP(E325,Totales!$A$4:$Y$348,9,0)+VLOOKUP(E325,Totales!$A$4:$Y$348,11,0),0)</f>
        <v>0</v>
      </c>
      <c r="H325" s="36">
        <f>IFERROR(VLOOKUP(E325,Totales!$A$4:$Y$348,13,0)+VLOOKUP(E325,Totales!$A$4:$Y$348,15,0),0)</f>
        <v>174705000</v>
      </c>
      <c r="I325" s="36">
        <f>IFERROR(VLOOKUP(E325,Totales!$A$4:$Y$348,17,0)+VLOOKUP(E325,Totales!$A$4:$Y$348,19,0),0)</f>
        <v>5985000</v>
      </c>
      <c r="J325" s="37">
        <f>IFERROR(VLOOKUP(E325,Totales!$A$4:$Y$348,21,0)+VLOOKUP(E325,Totales!$A$4:$Y$348,23,0),0)</f>
        <v>0</v>
      </c>
      <c r="K325" s="13">
        <f t="shared" si="4"/>
        <v>292125000</v>
      </c>
    </row>
    <row r="326" spans="1:11" x14ac:dyDescent="0.25">
      <c r="A326" s="5">
        <v>323</v>
      </c>
      <c r="B326" s="20">
        <v>15</v>
      </c>
      <c r="C326" s="6" t="s">
        <v>270</v>
      </c>
      <c r="D326" s="6" t="s">
        <v>222</v>
      </c>
      <c r="E326" s="10">
        <v>1106</v>
      </c>
      <c r="F326" s="35">
        <f>IFERROR(VLOOKUP(E326,Totales!$A$4:$Y$348,5,0)+VLOOKUP(E326,Totales!$A$4:$Y$348,7,0),0)</f>
        <v>2375000</v>
      </c>
      <c r="G326" s="36">
        <f>IFERROR(VLOOKUP(E326,Totales!$A$4:$Y$348,9,0)+VLOOKUP(E326,Totales!$A$4:$Y$348,11,0),0)</f>
        <v>0</v>
      </c>
      <c r="H326" s="36">
        <f>IFERROR(VLOOKUP(E326,Totales!$A$4:$Y$348,13,0)+VLOOKUP(E326,Totales!$A$4:$Y$348,15,0),0)</f>
        <v>760000</v>
      </c>
      <c r="I326" s="36">
        <f>IFERROR(VLOOKUP(E326,Totales!$A$4:$Y$348,17,0)+VLOOKUP(E326,Totales!$A$4:$Y$348,19,0),0)</f>
        <v>0</v>
      </c>
      <c r="J326" s="37">
        <f>IFERROR(VLOOKUP(E326,Totales!$A$4:$Y$348,21,0)+VLOOKUP(E326,Totales!$A$4:$Y$348,23,0),0)</f>
        <v>0</v>
      </c>
      <c r="K326" s="13">
        <f t="shared" ref="K326:K348" si="5">SUM(F326:J326)</f>
        <v>3135000</v>
      </c>
    </row>
    <row r="327" spans="1:11" x14ac:dyDescent="0.25">
      <c r="A327" s="5">
        <v>324</v>
      </c>
      <c r="B327" s="20">
        <v>15</v>
      </c>
      <c r="C327" s="6" t="s">
        <v>271</v>
      </c>
      <c r="D327" s="6" t="s">
        <v>230</v>
      </c>
      <c r="E327" s="10">
        <v>1301</v>
      </c>
      <c r="F327" s="35">
        <f>IFERROR(VLOOKUP(E327,Totales!$A$4:$Y$348,5,0)+VLOOKUP(E327,Totales!$A$4:$Y$348,7,0),0)</f>
        <v>3895000</v>
      </c>
      <c r="G327" s="36">
        <f>IFERROR(VLOOKUP(E327,Totales!$A$4:$Y$348,9,0)+VLOOKUP(E327,Totales!$A$4:$Y$348,11,0),0)</f>
        <v>0</v>
      </c>
      <c r="H327" s="36">
        <f>IFERROR(VLOOKUP(E327,Totales!$A$4:$Y$348,13,0)+VLOOKUP(E327,Totales!$A$4:$Y$348,15,0),0)</f>
        <v>2945000</v>
      </c>
      <c r="I327" s="36">
        <f>IFERROR(VLOOKUP(E327,Totales!$A$4:$Y$348,17,0)+VLOOKUP(E327,Totales!$A$4:$Y$348,19,0),0)</f>
        <v>0</v>
      </c>
      <c r="J327" s="37">
        <f>IFERROR(VLOOKUP(E327,Totales!$A$4:$Y$348,21,0)+VLOOKUP(E327,Totales!$A$4:$Y$348,23,0),0)</f>
        <v>0</v>
      </c>
      <c r="K327" s="13">
        <f t="shared" si="5"/>
        <v>6840000</v>
      </c>
    </row>
    <row r="328" spans="1:11" x14ac:dyDescent="0.25">
      <c r="A328" s="5">
        <v>325</v>
      </c>
      <c r="B328" s="20">
        <v>15</v>
      </c>
      <c r="C328" s="6" t="s">
        <v>272</v>
      </c>
      <c r="D328" s="6" t="s">
        <v>273</v>
      </c>
      <c r="E328" s="10">
        <v>1302</v>
      </c>
      <c r="F328" s="35">
        <f>IFERROR(VLOOKUP(E328,Totales!$A$4:$Y$348,5,0)+VLOOKUP(E328,Totales!$A$4:$Y$348,7,0),0)</f>
        <v>2090000</v>
      </c>
      <c r="G328" s="36">
        <f>IFERROR(VLOOKUP(E328,Totales!$A$4:$Y$348,9,0)+VLOOKUP(E328,Totales!$A$4:$Y$348,11,0),0)</f>
        <v>0</v>
      </c>
      <c r="H328" s="36">
        <f>IFERROR(VLOOKUP(E328,Totales!$A$4:$Y$348,13,0)+VLOOKUP(E328,Totales!$A$4:$Y$348,15,0),0)</f>
        <v>0</v>
      </c>
      <c r="I328" s="36">
        <f>IFERROR(VLOOKUP(E328,Totales!$A$4:$Y$348,17,0)+VLOOKUP(E328,Totales!$A$4:$Y$348,19,0),0)</f>
        <v>0</v>
      </c>
      <c r="J328" s="37">
        <f>IFERROR(VLOOKUP(E328,Totales!$A$4:$Y$348,21,0)+VLOOKUP(E328,Totales!$A$4:$Y$348,23,0),0)</f>
        <v>0</v>
      </c>
      <c r="K328" s="13">
        <f t="shared" si="5"/>
        <v>2090000</v>
      </c>
    </row>
    <row r="329" spans="1:11" x14ac:dyDescent="0.25">
      <c r="A329" s="5">
        <v>326</v>
      </c>
      <c r="B329" s="20">
        <v>16</v>
      </c>
      <c r="C329" s="6" t="s">
        <v>480</v>
      </c>
      <c r="D329" s="6" t="s">
        <v>481</v>
      </c>
      <c r="E329" s="10">
        <v>8101</v>
      </c>
      <c r="F329" s="35">
        <f>IFERROR(VLOOKUP(E329,Totales!$A$4:$Y$348,5,0)+VLOOKUP(E329,Totales!$A$4:$Y$348,7,0),0)</f>
        <v>57000000</v>
      </c>
      <c r="G329" s="36">
        <f>IFERROR(VLOOKUP(E329,Totales!$A$4:$Y$348,9,0)+VLOOKUP(E329,Totales!$A$4:$Y$348,11,0),0)</f>
        <v>256785000</v>
      </c>
      <c r="H329" s="36">
        <f>IFERROR(VLOOKUP(E329,Totales!$A$4:$Y$348,13,0)+VLOOKUP(E329,Totales!$A$4:$Y$348,15,0),0)</f>
        <v>112005000</v>
      </c>
      <c r="I329" s="36">
        <f>IFERROR(VLOOKUP(E329,Totales!$A$4:$Y$348,17,0)+VLOOKUP(E329,Totales!$A$4:$Y$348,19,0),0)</f>
        <v>8740000</v>
      </c>
      <c r="J329" s="37">
        <f>IFERROR(VLOOKUP(E329,Totales!$A$4:$Y$348,21,0)+VLOOKUP(E329,Totales!$A$4:$Y$348,23,0),0)</f>
        <v>58615000</v>
      </c>
      <c r="K329" s="13">
        <f t="shared" si="5"/>
        <v>493145000</v>
      </c>
    </row>
    <row r="330" spans="1:11" x14ac:dyDescent="0.25">
      <c r="A330" s="5">
        <v>327</v>
      </c>
      <c r="B330" s="20">
        <v>16</v>
      </c>
      <c r="C330" s="6" t="s">
        <v>482</v>
      </c>
      <c r="D330" s="6" t="s">
        <v>78</v>
      </c>
      <c r="E330" s="10">
        <v>8102</v>
      </c>
      <c r="F330" s="35">
        <f>IFERROR(VLOOKUP(E330,Totales!$A$4:$Y$348,5,0)+VLOOKUP(E330,Totales!$A$4:$Y$348,7,0),0)</f>
        <v>9025000</v>
      </c>
      <c r="G330" s="36">
        <f>IFERROR(VLOOKUP(E330,Totales!$A$4:$Y$348,9,0)+VLOOKUP(E330,Totales!$A$4:$Y$348,11,0),0)</f>
        <v>53105000</v>
      </c>
      <c r="H330" s="36">
        <f>IFERROR(VLOOKUP(E330,Totales!$A$4:$Y$348,13,0)+VLOOKUP(E330,Totales!$A$4:$Y$348,15,0),0)</f>
        <v>18620000</v>
      </c>
      <c r="I330" s="36">
        <f>IFERROR(VLOOKUP(E330,Totales!$A$4:$Y$348,17,0)+VLOOKUP(E330,Totales!$A$4:$Y$348,19,0),0)</f>
        <v>0</v>
      </c>
      <c r="J330" s="37">
        <f>IFERROR(VLOOKUP(E330,Totales!$A$4:$Y$348,21,0)+VLOOKUP(E330,Totales!$A$4:$Y$348,23,0),0)</f>
        <v>0</v>
      </c>
      <c r="K330" s="13">
        <f t="shared" si="5"/>
        <v>80750000</v>
      </c>
    </row>
    <row r="331" spans="1:11" x14ac:dyDescent="0.25">
      <c r="A331" s="5">
        <v>328</v>
      </c>
      <c r="B331" s="20">
        <v>16</v>
      </c>
      <c r="C331" s="6" t="s">
        <v>483</v>
      </c>
      <c r="D331" s="6" t="s">
        <v>79</v>
      </c>
      <c r="E331" s="10">
        <v>8103</v>
      </c>
      <c r="F331" s="35">
        <f>IFERROR(VLOOKUP(E331,Totales!$A$4:$Y$348,5,0)+VLOOKUP(E331,Totales!$A$4:$Y$348,7,0),0)</f>
        <v>11875000</v>
      </c>
      <c r="G331" s="36">
        <f>IFERROR(VLOOKUP(E331,Totales!$A$4:$Y$348,9,0)+VLOOKUP(E331,Totales!$A$4:$Y$348,11,0),0)</f>
        <v>103170000</v>
      </c>
      <c r="H331" s="36">
        <f>IFERROR(VLOOKUP(E331,Totales!$A$4:$Y$348,13,0)+VLOOKUP(E331,Totales!$A$4:$Y$348,15,0),0)</f>
        <v>41325000</v>
      </c>
      <c r="I331" s="36">
        <f>IFERROR(VLOOKUP(E331,Totales!$A$4:$Y$348,17,0)+VLOOKUP(E331,Totales!$A$4:$Y$348,19,0),0)</f>
        <v>0</v>
      </c>
      <c r="J331" s="37">
        <f>IFERROR(VLOOKUP(E331,Totales!$A$4:$Y$348,21,0)+VLOOKUP(E331,Totales!$A$4:$Y$348,23,0),0)</f>
        <v>7220000</v>
      </c>
      <c r="K331" s="13">
        <f t="shared" si="5"/>
        <v>163590000</v>
      </c>
    </row>
    <row r="332" spans="1:11" x14ac:dyDescent="0.25">
      <c r="A332" s="5">
        <v>329</v>
      </c>
      <c r="B332" s="20">
        <v>16</v>
      </c>
      <c r="C332" s="6" t="s">
        <v>484</v>
      </c>
      <c r="D332" s="6" t="s">
        <v>80</v>
      </c>
      <c r="E332" s="10">
        <v>8104</v>
      </c>
      <c r="F332" s="35">
        <f>IFERROR(VLOOKUP(E332,Totales!$A$4:$Y$348,5,0)+VLOOKUP(E332,Totales!$A$4:$Y$348,7,0),0)</f>
        <v>0</v>
      </c>
      <c r="G332" s="36">
        <f>IFERROR(VLOOKUP(E332,Totales!$A$4:$Y$348,9,0)+VLOOKUP(E332,Totales!$A$4:$Y$348,11,0),0)</f>
        <v>58805000</v>
      </c>
      <c r="H332" s="36">
        <f>IFERROR(VLOOKUP(E332,Totales!$A$4:$Y$348,13,0)+VLOOKUP(E332,Totales!$A$4:$Y$348,15,0),0)</f>
        <v>2185000</v>
      </c>
      <c r="I332" s="36">
        <f>IFERROR(VLOOKUP(E332,Totales!$A$4:$Y$348,17,0)+VLOOKUP(E332,Totales!$A$4:$Y$348,19,0),0)</f>
        <v>0</v>
      </c>
      <c r="J332" s="37">
        <f>IFERROR(VLOOKUP(E332,Totales!$A$4:$Y$348,21,0)+VLOOKUP(E332,Totales!$A$4:$Y$348,23,0),0)</f>
        <v>5605000</v>
      </c>
      <c r="K332" s="13">
        <f t="shared" si="5"/>
        <v>66595000</v>
      </c>
    </row>
    <row r="333" spans="1:11" x14ac:dyDescent="0.25">
      <c r="A333" s="5">
        <v>330</v>
      </c>
      <c r="B333" s="20">
        <v>16</v>
      </c>
      <c r="C333" s="6" t="s">
        <v>485</v>
      </c>
      <c r="D333" s="6" t="s">
        <v>81</v>
      </c>
      <c r="E333" s="10">
        <v>8105</v>
      </c>
      <c r="F333" s="35">
        <f>IFERROR(VLOOKUP(E333,Totales!$A$4:$Y$348,5,0)+VLOOKUP(E333,Totales!$A$4:$Y$348,7,0),0)</f>
        <v>6935000</v>
      </c>
      <c r="G333" s="36">
        <f>IFERROR(VLOOKUP(E333,Totales!$A$4:$Y$348,9,0)+VLOOKUP(E333,Totales!$A$4:$Y$348,11,0),0)</f>
        <v>31825000</v>
      </c>
      <c r="H333" s="36">
        <f>IFERROR(VLOOKUP(E333,Totales!$A$4:$Y$348,13,0)+VLOOKUP(E333,Totales!$A$4:$Y$348,15,0),0)</f>
        <v>11210000</v>
      </c>
      <c r="I333" s="36">
        <f>IFERROR(VLOOKUP(E333,Totales!$A$4:$Y$348,17,0)+VLOOKUP(E333,Totales!$A$4:$Y$348,19,0),0)</f>
        <v>0</v>
      </c>
      <c r="J333" s="37">
        <f>IFERROR(VLOOKUP(E333,Totales!$A$4:$Y$348,21,0)+VLOOKUP(E333,Totales!$A$4:$Y$348,23,0),0)</f>
        <v>855000</v>
      </c>
      <c r="K333" s="13">
        <f t="shared" si="5"/>
        <v>50825000</v>
      </c>
    </row>
    <row r="334" spans="1:11" x14ac:dyDescent="0.25">
      <c r="A334" s="5">
        <v>331</v>
      </c>
      <c r="B334" s="20">
        <v>16</v>
      </c>
      <c r="C334" s="6" t="s">
        <v>486</v>
      </c>
      <c r="D334" s="6" t="s">
        <v>82</v>
      </c>
      <c r="E334" s="10">
        <v>8106</v>
      </c>
      <c r="F334" s="35">
        <f>IFERROR(VLOOKUP(E334,Totales!$A$4:$Y$348,5,0)+VLOOKUP(E334,Totales!$A$4:$Y$348,7,0),0)</f>
        <v>7695000</v>
      </c>
      <c r="G334" s="36">
        <f>IFERROR(VLOOKUP(E334,Totales!$A$4:$Y$348,9,0)+VLOOKUP(E334,Totales!$A$4:$Y$348,11,0),0)</f>
        <v>20425000</v>
      </c>
      <c r="H334" s="36">
        <f>IFERROR(VLOOKUP(E334,Totales!$A$4:$Y$348,13,0)+VLOOKUP(E334,Totales!$A$4:$Y$348,15,0),0)</f>
        <v>10355000</v>
      </c>
      <c r="I334" s="36">
        <f>IFERROR(VLOOKUP(E334,Totales!$A$4:$Y$348,17,0)+VLOOKUP(E334,Totales!$A$4:$Y$348,19,0),0)</f>
        <v>0</v>
      </c>
      <c r="J334" s="37">
        <f>IFERROR(VLOOKUP(E334,Totales!$A$4:$Y$348,21,0)+VLOOKUP(E334,Totales!$A$4:$Y$348,23,0),0)</f>
        <v>3040000</v>
      </c>
      <c r="K334" s="13">
        <f t="shared" si="5"/>
        <v>41515000</v>
      </c>
    </row>
    <row r="335" spans="1:11" x14ac:dyDescent="0.25">
      <c r="A335" s="5">
        <v>332</v>
      </c>
      <c r="B335" s="20">
        <v>16</v>
      </c>
      <c r="C335" s="6" t="s">
        <v>487</v>
      </c>
      <c r="D335" s="6" t="s">
        <v>83</v>
      </c>
      <c r="E335" s="10">
        <v>8107</v>
      </c>
      <c r="F335" s="35">
        <f>IFERROR(VLOOKUP(E335,Totales!$A$4:$Y$348,5,0)+VLOOKUP(E335,Totales!$A$4:$Y$348,7,0),0)</f>
        <v>0</v>
      </c>
      <c r="G335" s="36">
        <f>IFERROR(VLOOKUP(E335,Totales!$A$4:$Y$348,9,0)+VLOOKUP(E335,Totales!$A$4:$Y$348,11,0),0)</f>
        <v>35910000</v>
      </c>
      <c r="H335" s="36">
        <f>IFERROR(VLOOKUP(E335,Totales!$A$4:$Y$348,13,0)+VLOOKUP(E335,Totales!$A$4:$Y$348,15,0),0)</f>
        <v>11780000</v>
      </c>
      <c r="I335" s="36">
        <f>IFERROR(VLOOKUP(E335,Totales!$A$4:$Y$348,17,0)+VLOOKUP(E335,Totales!$A$4:$Y$348,19,0),0)</f>
        <v>0</v>
      </c>
      <c r="J335" s="37">
        <f>IFERROR(VLOOKUP(E335,Totales!$A$4:$Y$348,21,0)+VLOOKUP(E335,Totales!$A$4:$Y$348,23,0),0)</f>
        <v>0</v>
      </c>
      <c r="K335" s="13">
        <f t="shared" si="5"/>
        <v>47690000</v>
      </c>
    </row>
    <row r="336" spans="1:11" x14ac:dyDescent="0.25">
      <c r="A336" s="5">
        <v>333</v>
      </c>
      <c r="B336" s="20">
        <v>16</v>
      </c>
      <c r="C336" s="6" t="s">
        <v>488</v>
      </c>
      <c r="D336" s="6" t="s">
        <v>489</v>
      </c>
      <c r="E336" s="10">
        <v>8108</v>
      </c>
      <c r="F336" s="35">
        <f>IFERROR(VLOOKUP(E336,Totales!$A$4:$Y$348,5,0)+VLOOKUP(E336,Totales!$A$4:$Y$348,7,0),0)</f>
        <v>8740000</v>
      </c>
      <c r="G336" s="36">
        <f>IFERROR(VLOOKUP(E336,Totales!$A$4:$Y$348,9,0)+VLOOKUP(E336,Totales!$A$4:$Y$348,11,0),0)</f>
        <v>34865000</v>
      </c>
      <c r="H336" s="36">
        <f>IFERROR(VLOOKUP(E336,Totales!$A$4:$Y$348,13,0)+VLOOKUP(E336,Totales!$A$4:$Y$348,15,0),0)</f>
        <v>13775000</v>
      </c>
      <c r="I336" s="36">
        <f>IFERROR(VLOOKUP(E336,Totales!$A$4:$Y$348,17,0)+VLOOKUP(E336,Totales!$A$4:$Y$348,19,0),0)</f>
        <v>0</v>
      </c>
      <c r="J336" s="37">
        <f>IFERROR(VLOOKUP(E336,Totales!$A$4:$Y$348,21,0)+VLOOKUP(E336,Totales!$A$4:$Y$348,23,0),0)</f>
        <v>3420000</v>
      </c>
      <c r="K336" s="13">
        <f t="shared" si="5"/>
        <v>60800000</v>
      </c>
    </row>
    <row r="337" spans="1:11" x14ac:dyDescent="0.25">
      <c r="A337" s="5">
        <v>334</v>
      </c>
      <c r="B337" s="20">
        <v>16</v>
      </c>
      <c r="C337" s="6" t="s">
        <v>490</v>
      </c>
      <c r="D337" s="6" t="s">
        <v>84</v>
      </c>
      <c r="E337" s="10">
        <v>8109</v>
      </c>
      <c r="F337" s="35">
        <f>IFERROR(VLOOKUP(E337,Totales!$A$4:$Y$348,5,0)+VLOOKUP(E337,Totales!$A$4:$Y$348,7,0),0)</f>
        <v>0</v>
      </c>
      <c r="G337" s="36">
        <f>IFERROR(VLOOKUP(E337,Totales!$A$4:$Y$348,9,0)+VLOOKUP(E337,Totales!$A$4:$Y$348,11,0),0)</f>
        <v>153615000</v>
      </c>
      <c r="H337" s="36">
        <f>IFERROR(VLOOKUP(E337,Totales!$A$4:$Y$348,13,0)+VLOOKUP(E337,Totales!$A$4:$Y$348,15,0),0)</f>
        <v>58425000</v>
      </c>
      <c r="I337" s="36">
        <f>IFERROR(VLOOKUP(E337,Totales!$A$4:$Y$348,17,0)+VLOOKUP(E337,Totales!$A$4:$Y$348,19,0),0)</f>
        <v>4180000</v>
      </c>
      <c r="J337" s="37">
        <f>IFERROR(VLOOKUP(E337,Totales!$A$4:$Y$348,21,0)+VLOOKUP(E337,Totales!$A$4:$Y$348,23,0),0)</f>
        <v>0</v>
      </c>
      <c r="K337" s="13">
        <f t="shared" si="5"/>
        <v>216220000</v>
      </c>
    </row>
    <row r="338" spans="1:11" x14ac:dyDescent="0.25">
      <c r="A338" s="5">
        <v>335</v>
      </c>
      <c r="B338" s="20">
        <v>16</v>
      </c>
      <c r="C338" s="6" t="s">
        <v>491</v>
      </c>
      <c r="D338" s="6" t="s">
        <v>492</v>
      </c>
      <c r="E338" s="10">
        <v>8110</v>
      </c>
      <c r="F338" s="35">
        <f>IFERROR(VLOOKUP(E338,Totales!$A$4:$Y$348,5,0)+VLOOKUP(E338,Totales!$A$4:$Y$348,7,0),0)</f>
        <v>7885000</v>
      </c>
      <c r="G338" s="36">
        <f>IFERROR(VLOOKUP(E338,Totales!$A$4:$Y$348,9,0)+VLOOKUP(E338,Totales!$A$4:$Y$348,11,0),0)</f>
        <v>51015000</v>
      </c>
      <c r="H338" s="36">
        <f>IFERROR(VLOOKUP(E338,Totales!$A$4:$Y$348,13,0)+VLOOKUP(E338,Totales!$A$4:$Y$348,15,0),0)</f>
        <v>15010000</v>
      </c>
      <c r="I338" s="36">
        <f>IFERROR(VLOOKUP(E338,Totales!$A$4:$Y$348,17,0)+VLOOKUP(E338,Totales!$A$4:$Y$348,19,0),0)</f>
        <v>0</v>
      </c>
      <c r="J338" s="37">
        <f>IFERROR(VLOOKUP(E338,Totales!$A$4:$Y$348,21,0)+VLOOKUP(E338,Totales!$A$4:$Y$348,23,0),0)</f>
        <v>6365000</v>
      </c>
      <c r="K338" s="13">
        <f t="shared" si="5"/>
        <v>80275000</v>
      </c>
    </row>
    <row r="339" spans="1:11" x14ac:dyDescent="0.25">
      <c r="A339" s="5">
        <v>336</v>
      </c>
      <c r="B339" s="20">
        <v>16</v>
      </c>
      <c r="C339" s="6" t="s">
        <v>493</v>
      </c>
      <c r="D339" s="6" t="s">
        <v>494</v>
      </c>
      <c r="E339" s="10">
        <v>8111</v>
      </c>
      <c r="F339" s="35">
        <f>IFERROR(VLOOKUP(E339,Totales!$A$4:$Y$348,5,0)+VLOOKUP(E339,Totales!$A$4:$Y$348,7,0),0)</f>
        <v>6270000</v>
      </c>
      <c r="G339" s="36">
        <f>IFERROR(VLOOKUP(E339,Totales!$A$4:$Y$348,9,0)+VLOOKUP(E339,Totales!$A$4:$Y$348,11,0),0)</f>
        <v>34295000</v>
      </c>
      <c r="H339" s="36">
        <f>IFERROR(VLOOKUP(E339,Totales!$A$4:$Y$348,13,0)+VLOOKUP(E339,Totales!$A$4:$Y$348,15,0),0)</f>
        <v>16815000</v>
      </c>
      <c r="I339" s="36">
        <f>IFERROR(VLOOKUP(E339,Totales!$A$4:$Y$348,17,0)+VLOOKUP(E339,Totales!$A$4:$Y$348,19,0),0)</f>
        <v>0</v>
      </c>
      <c r="J339" s="37">
        <f>IFERROR(VLOOKUP(E339,Totales!$A$4:$Y$348,21,0)+VLOOKUP(E339,Totales!$A$4:$Y$348,23,0),0)</f>
        <v>0</v>
      </c>
      <c r="K339" s="13">
        <f t="shared" si="5"/>
        <v>57380000</v>
      </c>
    </row>
    <row r="340" spans="1:11" x14ac:dyDescent="0.25">
      <c r="A340" s="5">
        <v>337</v>
      </c>
      <c r="B340" s="20">
        <v>16</v>
      </c>
      <c r="C340" s="6" t="s">
        <v>495</v>
      </c>
      <c r="D340" s="6" t="s">
        <v>496</v>
      </c>
      <c r="E340" s="10">
        <v>8112</v>
      </c>
      <c r="F340" s="35">
        <f>IFERROR(VLOOKUP(E340,Totales!$A$4:$Y$348,5,0)+VLOOKUP(E340,Totales!$A$4:$Y$348,7,0),0)</f>
        <v>10165000</v>
      </c>
      <c r="G340" s="36">
        <f>IFERROR(VLOOKUP(E340,Totales!$A$4:$Y$348,9,0)+VLOOKUP(E340,Totales!$A$4:$Y$348,11,0),0)</f>
        <v>83410000</v>
      </c>
      <c r="H340" s="36">
        <f>IFERROR(VLOOKUP(E340,Totales!$A$4:$Y$348,13,0)+VLOOKUP(E340,Totales!$A$4:$Y$348,15,0),0)</f>
        <v>18240000</v>
      </c>
      <c r="I340" s="36">
        <f>IFERROR(VLOOKUP(E340,Totales!$A$4:$Y$348,17,0)+VLOOKUP(E340,Totales!$A$4:$Y$348,19,0),0)</f>
        <v>0</v>
      </c>
      <c r="J340" s="37">
        <f>IFERROR(VLOOKUP(E340,Totales!$A$4:$Y$348,21,0)+VLOOKUP(E340,Totales!$A$4:$Y$348,23,0),0)</f>
        <v>4750000</v>
      </c>
      <c r="K340" s="13">
        <f t="shared" si="5"/>
        <v>116565000</v>
      </c>
    </row>
    <row r="341" spans="1:11" x14ac:dyDescent="0.25">
      <c r="A341" s="5">
        <v>338</v>
      </c>
      <c r="B341" s="20">
        <v>16</v>
      </c>
      <c r="C341" s="6" t="s">
        <v>497</v>
      </c>
      <c r="D341" s="6" t="s">
        <v>85</v>
      </c>
      <c r="E341" s="10">
        <v>8113</v>
      </c>
      <c r="F341" s="35">
        <f>IFERROR(VLOOKUP(E341,Totales!$A$4:$Y$348,5,0)+VLOOKUP(E341,Totales!$A$4:$Y$348,7,0),0)</f>
        <v>12445000</v>
      </c>
      <c r="G341" s="36">
        <f>IFERROR(VLOOKUP(E341,Totales!$A$4:$Y$348,9,0)+VLOOKUP(E341,Totales!$A$4:$Y$348,11,0),0)</f>
        <v>70395000</v>
      </c>
      <c r="H341" s="36">
        <f>IFERROR(VLOOKUP(E341,Totales!$A$4:$Y$348,13,0)+VLOOKUP(E341,Totales!$A$4:$Y$348,15,0),0)</f>
        <v>13870000</v>
      </c>
      <c r="I341" s="36">
        <f>IFERROR(VLOOKUP(E341,Totales!$A$4:$Y$348,17,0)+VLOOKUP(E341,Totales!$A$4:$Y$348,19,0),0)</f>
        <v>855000</v>
      </c>
      <c r="J341" s="37">
        <f>IFERROR(VLOOKUP(E341,Totales!$A$4:$Y$348,21,0)+VLOOKUP(E341,Totales!$A$4:$Y$348,23,0),0)</f>
        <v>9215000</v>
      </c>
      <c r="K341" s="13">
        <f t="shared" si="5"/>
        <v>106780000</v>
      </c>
    </row>
    <row r="342" spans="1:11" x14ac:dyDescent="0.25">
      <c r="A342" s="5">
        <v>339</v>
      </c>
      <c r="B342" s="20">
        <v>16</v>
      </c>
      <c r="C342" s="6" t="s">
        <v>498</v>
      </c>
      <c r="D342" s="6" t="s">
        <v>86</v>
      </c>
      <c r="E342" s="10">
        <v>8114</v>
      </c>
      <c r="F342" s="35">
        <f>IFERROR(VLOOKUP(E342,Totales!$A$4:$Y$348,5,0)+VLOOKUP(E342,Totales!$A$4:$Y$348,7,0),0)</f>
        <v>0</v>
      </c>
      <c r="G342" s="36">
        <f>IFERROR(VLOOKUP(E342,Totales!$A$4:$Y$348,9,0)+VLOOKUP(E342,Totales!$A$4:$Y$348,11,0),0)</f>
        <v>66500000</v>
      </c>
      <c r="H342" s="36">
        <f>IFERROR(VLOOKUP(E342,Totales!$A$4:$Y$348,13,0)+VLOOKUP(E342,Totales!$A$4:$Y$348,15,0),0)</f>
        <v>45885000</v>
      </c>
      <c r="I342" s="36">
        <f>IFERROR(VLOOKUP(E342,Totales!$A$4:$Y$348,17,0)+VLOOKUP(E342,Totales!$A$4:$Y$348,19,0),0)</f>
        <v>0</v>
      </c>
      <c r="J342" s="37">
        <f>IFERROR(VLOOKUP(E342,Totales!$A$4:$Y$348,21,0)+VLOOKUP(E342,Totales!$A$4:$Y$348,23,0),0)</f>
        <v>0</v>
      </c>
      <c r="K342" s="13">
        <f t="shared" si="5"/>
        <v>112385000</v>
      </c>
    </row>
    <row r="343" spans="1:11" x14ac:dyDescent="0.25">
      <c r="A343" s="5">
        <v>340</v>
      </c>
      <c r="B343" s="20">
        <v>16</v>
      </c>
      <c r="C343" s="6" t="s">
        <v>499</v>
      </c>
      <c r="D343" s="6" t="s">
        <v>500</v>
      </c>
      <c r="E343" s="10">
        <v>8115</v>
      </c>
      <c r="F343" s="35">
        <f>IFERROR(VLOOKUP(E343,Totales!$A$4:$Y$348,5,0)+VLOOKUP(E343,Totales!$A$4:$Y$348,7,0),0)</f>
        <v>15200000</v>
      </c>
      <c r="G343" s="36">
        <f>IFERROR(VLOOKUP(E343,Totales!$A$4:$Y$348,9,0)+VLOOKUP(E343,Totales!$A$4:$Y$348,11,0),0)</f>
        <v>56240000</v>
      </c>
      <c r="H343" s="36">
        <f>IFERROR(VLOOKUP(E343,Totales!$A$4:$Y$348,13,0)+VLOOKUP(E343,Totales!$A$4:$Y$348,15,0),0)</f>
        <v>20235000</v>
      </c>
      <c r="I343" s="36">
        <f>IFERROR(VLOOKUP(E343,Totales!$A$4:$Y$348,17,0)+VLOOKUP(E343,Totales!$A$4:$Y$348,19,0),0)</f>
        <v>760000</v>
      </c>
      <c r="J343" s="37">
        <f>IFERROR(VLOOKUP(E343,Totales!$A$4:$Y$348,21,0)+VLOOKUP(E343,Totales!$A$4:$Y$348,23,0),0)</f>
        <v>5700000</v>
      </c>
      <c r="K343" s="13">
        <f t="shared" si="5"/>
        <v>98135000</v>
      </c>
    </row>
    <row r="344" spans="1:11" x14ac:dyDescent="0.25">
      <c r="A344" s="5">
        <v>341</v>
      </c>
      <c r="B344" s="20">
        <v>16</v>
      </c>
      <c r="C344" s="6" t="s">
        <v>501</v>
      </c>
      <c r="D344" s="6" t="s">
        <v>87</v>
      </c>
      <c r="E344" s="10">
        <v>8116</v>
      </c>
      <c r="F344" s="35">
        <f>IFERROR(VLOOKUP(E344,Totales!$A$4:$Y$348,5,0)+VLOOKUP(E344,Totales!$A$4:$Y$348,7,0),0)</f>
        <v>0</v>
      </c>
      <c r="G344" s="36">
        <f>IFERROR(VLOOKUP(E344,Totales!$A$4:$Y$348,9,0)+VLOOKUP(E344,Totales!$A$4:$Y$348,11,0),0)</f>
        <v>62985000</v>
      </c>
      <c r="H344" s="36">
        <f>IFERROR(VLOOKUP(E344,Totales!$A$4:$Y$348,13,0)+VLOOKUP(E344,Totales!$A$4:$Y$348,15,0),0)</f>
        <v>11590000</v>
      </c>
      <c r="I344" s="36">
        <f>IFERROR(VLOOKUP(E344,Totales!$A$4:$Y$348,17,0)+VLOOKUP(E344,Totales!$A$4:$Y$348,19,0),0)</f>
        <v>1995000</v>
      </c>
      <c r="J344" s="37">
        <f>IFERROR(VLOOKUP(E344,Totales!$A$4:$Y$348,21,0)+VLOOKUP(E344,Totales!$A$4:$Y$348,23,0),0)</f>
        <v>7505000</v>
      </c>
      <c r="K344" s="13">
        <f t="shared" si="5"/>
        <v>84075000</v>
      </c>
    </row>
    <row r="345" spans="1:11" x14ac:dyDescent="0.25">
      <c r="A345" s="5">
        <v>342</v>
      </c>
      <c r="B345" s="20">
        <v>16</v>
      </c>
      <c r="C345" s="6" t="s">
        <v>502</v>
      </c>
      <c r="D345" s="6" t="s">
        <v>88</v>
      </c>
      <c r="E345" s="10">
        <v>8117</v>
      </c>
      <c r="F345" s="35">
        <f>IFERROR(VLOOKUP(E345,Totales!$A$4:$Y$348,5,0)+VLOOKUP(E345,Totales!$A$4:$Y$348,7,0),0)</f>
        <v>8930000</v>
      </c>
      <c r="G345" s="36">
        <f>IFERROR(VLOOKUP(E345,Totales!$A$4:$Y$348,9,0)+VLOOKUP(E345,Totales!$A$4:$Y$348,11,0),0)</f>
        <v>47405000</v>
      </c>
      <c r="H345" s="36">
        <f>IFERROR(VLOOKUP(E345,Totales!$A$4:$Y$348,13,0)+VLOOKUP(E345,Totales!$A$4:$Y$348,15,0),0)</f>
        <v>24510000</v>
      </c>
      <c r="I345" s="36">
        <f>IFERROR(VLOOKUP(E345,Totales!$A$4:$Y$348,17,0)+VLOOKUP(E345,Totales!$A$4:$Y$348,19,0),0)</f>
        <v>0</v>
      </c>
      <c r="J345" s="37">
        <f>IFERROR(VLOOKUP(E345,Totales!$A$4:$Y$348,21,0)+VLOOKUP(E345,Totales!$A$4:$Y$348,23,0),0)</f>
        <v>1045000</v>
      </c>
      <c r="K345" s="13">
        <f t="shared" si="5"/>
        <v>81890000</v>
      </c>
    </row>
    <row r="346" spans="1:11" x14ac:dyDescent="0.25">
      <c r="A346" s="5">
        <v>343</v>
      </c>
      <c r="B346" s="20">
        <v>16</v>
      </c>
      <c r="C346" s="6" t="s">
        <v>503</v>
      </c>
      <c r="D346" s="6" t="s">
        <v>89</v>
      </c>
      <c r="E346" s="10">
        <v>8118</v>
      </c>
      <c r="F346" s="35">
        <f>IFERROR(VLOOKUP(E346,Totales!$A$4:$Y$348,5,0)+VLOOKUP(E346,Totales!$A$4:$Y$348,7,0),0)</f>
        <v>0</v>
      </c>
      <c r="G346" s="36">
        <f>IFERROR(VLOOKUP(E346,Totales!$A$4:$Y$348,9,0)+VLOOKUP(E346,Totales!$A$4:$Y$348,11,0),0)</f>
        <v>85405000</v>
      </c>
      <c r="H346" s="36">
        <f>IFERROR(VLOOKUP(E346,Totales!$A$4:$Y$348,13,0)+VLOOKUP(E346,Totales!$A$4:$Y$348,15,0),0)</f>
        <v>0</v>
      </c>
      <c r="I346" s="36">
        <f>IFERROR(VLOOKUP(E346,Totales!$A$4:$Y$348,17,0)+VLOOKUP(E346,Totales!$A$4:$Y$348,19,0),0)</f>
        <v>0</v>
      </c>
      <c r="J346" s="37">
        <f>IFERROR(VLOOKUP(E346,Totales!$A$4:$Y$348,21,0)+VLOOKUP(E346,Totales!$A$4:$Y$348,23,0),0)</f>
        <v>0</v>
      </c>
      <c r="K346" s="13">
        <f t="shared" si="5"/>
        <v>85405000</v>
      </c>
    </row>
    <row r="347" spans="1:11" x14ac:dyDescent="0.25">
      <c r="A347" s="5">
        <v>344</v>
      </c>
      <c r="B347" s="20">
        <v>16</v>
      </c>
      <c r="C347" s="6" t="s">
        <v>504</v>
      </c>
      <c r="D347" s="6" t="s">
        <v>505</v>
      </c>
      <c r="E347" s="10">
        <v>8119</v>
      </c>
      <c r="F347" s="35">
        <f>IFERROR(VLOOKUP(E347,Totales!$A$4:$Y$348,5,0)+VLOOKUP(E347,Totales!$A$4:$Y$348,7,0),0)</f>
        <v>5415000</v>
      </c>
      <c r="G347" s="36">
        <f>IFERROR(VLOOKUP(E347,Totales!$A$4:$Y$348,9,0)+VLOOKUP(E347,Totales!$A$4:$Y$348,11,0),0)</f>
        <v>30685000</v>
      </c>
      <c r="H347" s="36">
        <f>IFERROR(VLOOKUP(E347,Totales!$A$4:$Y$348,13,0)+VLOOKUP(E347,Totales!$A$4:$Y$348,15,0),0)</f>
        <v>10545000</v>
      </c>
      <c r="I347" s="36">
        <f>IFERROR(VLOOKUP(E347,Totales!$A$4:$Y$348,17,0)+VLOOKUP(E347,Totales!$A$4:$Y$348,19,0),0)</f>
        <v>950000</v>
      </c>
      <c r="J347" s="37">
        <f>IFERROR(VLOOKUP(E347,Totales!$A$4:$Y$348,21,0)+VLOOKUP(E347,Totales!$A$4:$Y$348,23,0),0)</f>
        <v>1140000</v>
      </c>
      <c r="K347" s="13">
        <f t="shared" si="5"/>
        <v>48735000</v>
      </c>
    </row>
    <row r="348" spans="1:11" x14ac:dyDescent="0.25">
      <c r="A348" s="5">
        <v>345</v>
      </c>
      <c r="B348" s="20">
        <v>16</v>
      </c>
      <c r="C348" s="6" t="s">
        <v>506</v>
      </c>
      <c r="D348" s="6" t="s">
        <v>90</v>
      </c>
      <c r="E348" s="10">
        <v>8120</v>
      </c>
      <c r="F348" s="35">
        <f>IFERROR(VLOOKUP(E348,Totales!$A$4:$Y$348,5,0)+VLOOKUP(E348,Totales!$A$4:$Y$348,7,0),0)</f>
        <v>0</v>
      </c>
      <c r="G348" s="36">
        <f>IFERROR(VLOOKUP(E348,Totales!$A$4:$Y$348,9,0)+VLOOKUP(E348,Totales!$A$4:$Y$348,11,0),0)</f>
        <v>83600000</v>
      </c>
      <c r="H348" s="36">
        <f>IFERROR(VLOOKUP(E348,Totales!$A$4:$Y$348,13,0)+VLOOKUP(E348,Totales!$A$4:$Y$348,15,0),0)</f>
        <v>6080000</v>
      </c>
      <c r="I348" s="36">
        <f>IFERROR(VLOOKUP(E348,Totales!$A$4:$Y$348,17,0)+VLOOKUP(E348,Totales!$A$4:$Y$348,19,0),0)</f>
        <v>1235000</v>
      </c>
      <c r="J348" s="37">
        <f>IFERROR(VLOOKUP(E348,Totales!$A$4:$Y$348,21,0)+VLOOKUP(E348,Totales!$A$4:$Y$348,23,0),0)</f>
        <v>0</v>
      </c>
      <c r="K348" s="13">
        <f t="shared" si="5"/>
        <v>90915000</v>
      </c>
    </row>
    <row r="349" spans="1:11" ht="15.75" thickBot="1" x14ac:dyDescent="0.3">
      <c r="A349" s="7">
        <v>346</v>
      </c>
      <c r="B349" s="21">
        <v>16</v>
      </c>
      <c r="C349" s="8" t="s">
        <v>507</v>
      </c>
      <c r="D349" s="8" t="s">
        <v>508</v>
      </c>
      <c r="E349" s="11">
        <v>8121</v>
      </c>
      <c r="F349" s="38">
        <f>IFERROR(VLOOKUP(E349,Totales!$A$4:$Y$348,5,0)+VLOOKUP(E349,Totales!$A$4:$Y$348,7,0),0)</f>
        <v>10925000</v>
      </c>
      <c r="G349" s="39">
        <f>IFERROR(VLOOKUP(E349,Totales!$A$4:$Y$348,9,0)+VLOOKUP(E349,Totales!$A$4:$Y$348,11,0),0)</f>
        <v>39805000</v>
      </c>
      <c r="H349" s="39">
        <f>IFERROR(VLOOKUP(E349,Totales!$A$4:$Y$348,13,0)+VLOOKUP(E349,Totales!$A$4:$Y$348,15,0),0)</f>
        <v>31065000</v>
      </c>
      <c r="I349" s="39">
        <f>IFERROR(VLOOKUP(E349,Totales!$A$4:$Y$348,17,0)+VLOOKUP(E349,Totales!$A$4:$Y$348,19,0),0)</f>
        <v>0</v>
      </c>
      <c r="J349" s="40">
        <f>IFERROR(VLOOKUP(E349,Totales!$A$4:$Y$348,21,0)+VLOOKUP(E349,Totales!$A$4:$Y$348,23,0),0)</f>
        <v>13870000</v>
      </c>
      <c r="K349" s="14">
        <f>SUM(F349:J349)</f>
        <v>95665000</v>
      </c>
    </row>
    <row r="350" spans="1:11" ht="15.75" thickBot="1" x14ac:dyDescent="0.3">
      <c r="A350" s="16"/>
      <c r="K350" s="17"/>
    </row>
    <row r="351" spans="1:11" ht="15.75" thickBot="1" x14ac:dyDescent="0.3">
      <c r="A351" s="60" t="s">
        <v>265</v>
      </c>
      <c r="B351" s="61"/>
      <c r="C351" s="61"/>
      <c r="D351" s="61"/>
      <c r="E351" s="62"/>
      <c r="F351" s="41">
        <f t="shared" ref="F351:J351" si="6">SUM(F4:F349)</f>
        <v>5434190000</v>
      </c>
      <c r="G351" s="41">
        <f t="shared" si="6"/>
        <v>28530875000</v>
      </c>
      <c r="H351" s="41">
        <f t="shared" si="6"/>
        <v>13576735000</v>
      </c>
      <c r="I351" s="41">
        <f t="shared" si="6"/>
        <v>252035000</v>
      </c>
      <c r="J351" s="41">
        <f t="shared" si="6"/>
        <v>3406985000</v>
      </c>
      <c r="K351" s="1">
        <f>SUM(K4:K349)</f>
        <v>51200820000</v>
      </c>
    </row>
    <row r="352" spans="1:11" ht="15.75" thickBot="1" x14ac:dyDescent="0.3"/>
    <row r="353" spans="11:11" ht="15.75" thickBot="1" x14ac:dyDescent="0.3">
      <c r="K353" s="1">
        <f>F351+G351+H351+I351+J351</f>
        <v>51200820000</v>
      </c>
    </row>
  </sheetData>
  <sortState ref="B4:E349">
    <sortCondition ref="B4:B349"/>
  </sortState>
  <mergeCells count="2">
    <mergeCell ref="A351:E351"/>
    <mergeCell ref="A1:K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"/>
  <sheetViews>
    <sheetView tabSelected="1" topLeftCell="A316" workbookViewId="0">
      <selection activeCell="R342" sqref="R342"/>
    </sheetView>
  </sheetViews>
  <sheetFormatPr baseColWidth="10" defaultRowHeight="15" x14ac:dyDescent="0.25"/>
  <cols>
    <col min="1" max="1" width="5.42578125" bestFit="1" customWidth="1"/>
    <col min="2" max="2" width="8.140625" bestFit="1" customWidth="1"/>
    <col min="3" max="3" width="10.85546875" bestFit="1" customWidth="1"/>
    <col min="4" max="4" width="28.42578125" bestFit="1" customWidth="1"/>
    <col min="5" max="5" width="8.85546875" bestFit="1" customWidth="1"/>
    <col min="6" max="6" width="11" bestFit="1" customWidth="1"/>
    <col min="7" max="8" width="12" bestFit="1" customWidth="1"/>
    <col min="9" max="9" width="12.42578125" bestFit="1" customWidth="1"/>
    <col min="10" max="10" width="11" bestFit="1" customWidth="1"/>
    <col min="11" max="11" width="12" bestFit="1" customWidth="1"/>
  </cols>
  <sheetData>
    <row r="1" spans="1:11" ht="21" x14ac:dyDescent="0.35">
      <c r="A1" s="55" t="s">
        <v>807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3" spans="1:11" x14ac:dyDescent="0.25">
      <c r="A3" s="6" t="s">
        <v>264</v>
      </c>
      <c r="B3" s="6" t="s">
        <v>697</v>
      </c>
      <c r="C3" s="6" t="s">
        <v>266</v>
      </c>
      <c r="D3" s="6" t="s">
        <v>696</v>
      </c>
      <c r="E3" s="6" t="s">
        <v>267</v>
      </c>
      <c r="F3" s="6" t="s">
        <v>795</v>
      </c>
      <c r="G3" s="6" t="s">
        <v>799</v>
      </c>
      <c r="H3" s="6" t="s">
        <v>800</v>
      </c>
      <c r="I3" s="6" t="s">
        <v>801</v>
      </c>
      <c r="J3" s="6" t="s">
        <v>802</v>
      </c>
      <c r="K3" s="6" t="s">
        <v>268</v>
      </c>
    </row>
    <row r="4" spans="1:11" x14ac:dyDescent="0.25">
      <c r="A4" s="36">
        <v>1</v>
      </c>
      <c r="B4" s="20" t="s">
        <v>786</v>
      </c>
      <c r="C4" s="6" t="s">
        <v>274</v>
      </c>
      <c r="D4" s="6" t="s">
        <v>223</v>
      </c>
      <c r="E4" s="36">
        <v>1201</v>
      </c>
      <c r="F4" s="36">
        <v>52440000</v>
      </c>
      <c r="G4" s="36">
        <v>383420000</v>
      </c>
      <c r="H4" s="36">
        <v>149340000</v>
      </c>
      <c r="I4" s="36">
        <v>9025000</v>
      </c>
      <c r="J4" s="36">
        <v>0</v>
      </c>
      <c r="K4" s="36">
        <v>594225000</v>
      </c>
    </row>
    <row r="5" spans="1:11" x14ac:dyDescent="0.25">
      <c r="A5" s="36">
        <v>2</v>
      </c>
      <c r="B5" s="20" t="s">
        <v>786</v>
      </c>
      <c r="C5" s="6" t="s">
        <v>275</v>
      </c>
      <c r="D5" s="6" t="s">
        <v>224</v>
      </c>
      <c r="E5" s="36">
        <v>1203</v>
      </c>
      <c r="F5" s="36">
        <v>3135000</v>
      </c>
      <c r="G5" s="36">
        <v>57855000</v>
      </c>
      <c r="H5" s="36">
        <v>15010000</v>
      </c>
      <c r="I5" s="36">
        <v>0</v>
      </c>
      <c r="J5" s="36">
        <v>5700000</v>
      </c>
      <c r="K5" s="36">
        <v>81700000</v>
      </c>
    </row>
    <row r="6" spans="1:11" x14ac:dyDescent="0.25">
      <c r="A6" s="36">
        <v>3</v>
      </c>
      <c r="B6" s="20" t="s">
        <v>786</v>
      </c>
      <c r="C6" s="6" t="s">
        <v>276</v>
      </c>
      <c r="D6" s="6" t="s">
        <v>225</v>
      </c>
      <c r="E6" s="36">
        <v>1204</v>
      </c>
      <c r="F6" s="36">
        <v>0</v>
      </c>
      <c r="G6" s="36">
        <v>83885000</v>
      </c>
      <c r="H6" s="36">
        <v>27645000</v>
      </c>
      <c r="I6" s="36">
        <v>760000</v>
      </c>
      <c r="J6" s="36">
        <v>0</v>
      </c>
      <c r="K6" s="36">
        <v>112290000</v>
      </c>
    </row>
    <row r="7" spans="1:11" x14ac:dyDescent="0.25">
      <c r="A7" s="36">
        <v>4</v>
      </c>
      <c r="B7" s="20" t="s">
        <v>786</v>
      </c>
      <c r="C7" s="6" t="s">
        <v>277</v>
      </c>
      <c r="D7" s="6" t="s">
        <v>226</v>
      </c>
      <c r="E7" s="36">
        <v>1206</v>
      </c>
      <c r="F7" s="36">
        <v>3420000</v>
      </c>
      <c r="G7" s="36">
        <v>21185000</v>
      </c>
      <c r="H7" s="36">
        <v>7125000</v>
      </c>
      <c r="I7" s="36">
        <v>0</v>
      </c>
      <c r="J7" s="36">
        <v>0</v>
      </c>
      <c r="K7" s="36">
        <v>31730000</v>
      </c>
    </row>
    <row r="8" spans="1:11" x14ac:dyDescent="0.25">
      <c r="A8" s="36">
        <v>5</v>
      </c>
      <c r="B8" s="20" t="s">
        <v>786</v>
      </c>
      <c r="C8" s="6" t="s">
        <v>278</v>
      </c>
      <c r="D8" s="6" t="s">
        <v>227</v>
      </c>
      <c r="E8" s="36">
        <v>1208</v>
      </c>
      <c r="F8" s="36">
        <v>0</v>
      </c>
      <c r="G8" s="36">
        <v>7410000</v>
      </c>
      <c r="H8" s="36">
        <v>1995000</v>
      </c>
      <c r="I8" s="36">
        <v>0</v>
      </c>
      <c r="J8" s="36">
        <v>0</v>
      </c>
      <c r="K8" s="36">
        <v>9405000</v>
      </c>
    </row>
    <row r="9" spans="1:11" x14ac:dyDescent="0.25">
      <c r="A9" s="36">
        <v>6</v>
      </c>
      <c r="B9" s="20" t="s">
        <v>786</v>
      </c>
      <c r="C9" s="6" t="s">
        <v>279</v>
      </c>
      <c r="D9" s="6" t="s">
        <v>228</v>
      </c>
      <c r="E9" s="36">
        <v>1210</v>
      </c>
      <c r="F9" s="36">
        <v>2375000</v>
      </c>
      <c r="G9" s="36">
        <v>6365000</v>
      </c>
      <c r="H9" s="36">
        <v>2090000</v>
      </c>
      <c r="I9" s="36">
        <v>0</v>
      </c>
      <c r="J9" s="36">
        <v>0</v>
      </c>
      <c r="K9" s="36">
        <v>10830000</v>
      </c>
    </row>
    <row r="10" spans="1:11" x14ac:dyDescent="0.25">
      <c r="A10" s="36">
        <v>7</v>
      </c>
      <c r="B10" s="20" t="s">
        <v>786</v>
      </c>
      <c r="C10" s="6" t="s">
        <v>280</v>
      </c>
      <c r="D10" s="6" t="s">
        <v>229</v>
      </c>
      <c r="E10" s="36">
        <v>1211</v>
      </c>
      <c r="F10" s="36">
        <v>15865000</v>
      </c>
      <c r="G10" s="36">
        <v>88540000</v>
      </c>
      <c r="H10" s="36">
        <v>86450000</v>
      </c>
      <c r="I10" s="36">
        <v>2375000</v>
      </c>
      <c r="J10" s="36">
        <v>0</v>
      </c>
      <c r="K10" s="36">
        <v>193230000</v>
      </c>
    </row>
    <row r="11" spans="1:11" x14ac:dyDescent="0.25">
      <c r="A11" s="36">
        <v>8</v>
      </c>
      <c r="B11" s="20" t="s">
        <v>787</v>
      </c>
      <c r="C11" s="6" t="s">
        <v>281</v>
      </c>
      <c r="D11" s="6" t="s">
        <v>231</v>
      </c>
      <c r="E11" s="36">
        <v>2101</v>
      </c>
      <c r="F11" s="36">
        <v>14630000</v>
      </c>
      <c r="G11" s="36">
        <v>120080000</v>
      </c>
      <c r="H11" s="36">
        <v>0</v>
      </c>
      <c r="I11" s="36">
        <v>1140000</v>
      </c>
      <c r="J11" s="36">
        <v>0</v>
      </c>
      <c r="K11" s="36">
        <v>135850000</v>
      </c>
    </row>
    <row r="12" spans="1:11" x14ac:dyDescent="0.25">
      <c r="A12" s="36">
        <v>9</v>
      </c>
      <c r="B12" s="20" t="s">
        <v>787</v>
      </c>
      <c r="C12" s="6" t="s">
        <v>282</v>
      </c>
      <c r="D12" s="6" t="s">
        <v>283</v>
      </c>
      <c r="E12" s="36">
        <v>2103</v>
      </c>
      <c r="F12" s="36">
        <v>8645000</v>
      </c>
      <c r="G12" s="36">
        <v>31540000</v>
      </c>
      <c r="H12" s="36">
        <v>5700000</v>
      </c>
      <c r="I12" s="36">
        <v>0</v>
      </c>
      <c r="J12" s="36">
        <v>0</v>
      </c>
      <c r="K12" s="36">
        <v>45885000</v>
      </c>
    </row>
    <row r="13" spans="1:11" x14ac:dyDescent="0.25">
      <c r="A13" s="36">
        <v>10</v>
      </c>
      <c r="B13" s="20" t="s">
        <v>787</v>
      </c>
      <c r="C13" s="6" t="s">
        <v>284</v>
      </c>
      <c r="D13" s="6" t="s">
        <v>232</v>
      </c>
      <c r="E13" s="36">
        <v>2201</v>
      </c>
      <c r="F13" s="36">
        <v>73720000</v>
      </c>
      <c r="G13" s="36">
        <v>764275000</v>
      </c>
      <c r="H13" s="36">
        <v>133475000</v>
      </c>
      <c r="I13" s="36">
        <v>0</v>
      </c>
      <c r="J13" s="36">
        <v>0</v>
      </c>
      <c r="K13" s="36">
        <v>971470000</v>
      </c>
    </row>
    <row r="14" spans="1:11" x14ac:dyDescent="0.25">
      <c r="A14" s="36">
        <v>11</v>
      </c>
      <c r="B14" s="20" t="s">
        <v>787</v>
      </c>
      <c r="C14" s="6" t="s">
        <v>285</v>
      </c>
      <c r="D14" s="6" t="s">
        <v>233</v>
      </c>
      <c r="E14" s="36">
        <v>2202</v>
      </c>
      <c r="F14" s="36">
        <v>9025000</v>
      </c>
      <c r="G14" s="36">
        <v>65075000</v>
      </c>
      <c r="H14" s="36">
        <v>0</v>
      </c>
      <c r="I14" s="36">
        <v>380000</v>
      </c>
      <c r="J14" s="36">
        <v>2470000</v>
      </c>
      <c r="K14" s="36">
        <v>76950000</v>
      </c>
    </row>
    <row r="15" spans="1:11" x14ac:dyDescent="0.25">
      <c r="A15" s="36">
        <v>12</v>
      </c>
      <c r="B15" s="20" t="s">
        <v>787</v>
      </c>
      <c r="C15" s="6" t="s">
        <v>286</v>
      </c>
      <c r="D15" s="6" t="s">
        <v>234</v>
      </c>
      <c r="E15" s="36">
        <v>2203</v>
      </c>
      <c r="F15" s="36">
        <v>11685000</v>
      </c>
      <c r="G15" s="36">
        <v>47880000</v>
      </c>
      <c r="H15" s="36">
        <v>0</v>
      </c>
      <c r="I15" s="36">
        <v>0</v>
      </c>
      <c r="J15" s="36">
        <v>6935000</v>
      </c>
      <c r="K15" s="36">
        <v>66500000</v>
      </c>
    </row>
    <row r="16" spans="1:11" x14ac:dyDescent="0.25">
      <c r="A16" s="36">
        <v>13</v>
      </c>
      <c r="B16" s="20" t="s">
        <v>787</v>
      </c>
      <c r="C16" s="6" t="s">
        <v>287</v>
      </c>
      <c r="D16" s="6" t="s">
        <v>235</v>
      </c>
      <c r="E16" s="36">
        <v>2206</v>
      </c>
      <c r="F16" s="36">
        <v>8930000</v>
      </c>
      <c r="G16" s="36">
        <v>11400000</v>
      </c>
      <c r="H16" s="36">
        <v>5605000</v>
      </c>
      <c r="I16" s="36">
        <v>0</v>
      </c>
      <c r="J16" s="36">
        <v>0</v>
      </c>
      <c r="K16" s="36">
        <v>25935000</v>
      </c>
    </row>
    <row r="17" spans="1:11" x14ac:dyDescent="0.25">
      <c r="A17" s="36">
        <v>14</v>
      </c>
      <c r="B17" s="20" t="s">
        <v>787</v>
      </c>
      <c r="C17" s="6" t="s">
        <v>288</v>
      </c>
      <c r="D17" s="6" t="s">
        <v>236</v>
      </c>
      <c r="E17" s="36">
        <v>2301</v>
      </c>
      <c r="F17" s="36">
        <v>39710000</v>
      </c>
      <c r="G17" s="36">
        <v>391305000</v>
      </c>
      <c r="H17" s="36">
        <v>127015000</v>
      </c>
      <c r="I17" s="36">
        <v>1425000</v>
      </c>
      <c r="J17" s="36">
        <v>22990000</v>
      </c>
      <c r="K17" s="36">
        <v>582445000</v>
      </c>
    </row>
    <row r="18" spans="1:11" x14ac:dyDescent="0.25">
      <c r="A18" s="36">
        <v>15</v>
      </c>
      <c r="B18" s="20" t="s">
        <v>787</v>
      </c>
      <c r="C18" s="6" t="s">
        <v>289</v>
      </c>
      <c r="D18" s="6" t="s">
        <v>237</v>
      </c>
      <c r="E18" s="36">
        <v>2302</v>
      </c>
      <c r="F18" s="36">
        <v>3325000</v>
      </c>
      <c r="G18" s="36">
        <v>855000</v>
      </c>
      <c r="H18" s="36">
        <v>190000</v>
      </c>
      <c r="I18" s="36">
        <v>0</v>
      </c>
      <c r="J18" s="36">
        <v>0</v>
      </c>
      <c r="K18" s="36">
        <v>4370000</v>
      </c>
    </row>
    <row r="19" spans="1:11" x14ac:dyDescent="0.25">
      <c r="A19" s="36">
        <v>16</v>
      </c>
      <c r="B19" s="20" t="s">
        <v>787</v>
      </c>
      <c r="C19" s="6" t="s">
        <v>290</v>
      </c>
      <c r="D19" s="6" t="s">
        <v>238</v>
      </c>
      <c r="E19" s="36">
        <v>2303</v>
      </c>
      <c r="F19" s="36">
        <v>0</v>
      </c>
      <c r="G19" s="36">
        <v>42655000</v>
      </c>
      <c r="H19" s="36">
        <v>12920000</v>
      </c>
      <c r="I19" s="36">
        <v>0</v>
      </c>
      <c r="J19" s="36">
        <v>0</v>
      </c>
      <c r="K19" s="36">
        <v>55575000</v>
      </c>
    </row>
    <row r="20" spans="1:11" x14ac:dyDescent="0.25">
      <c r="A20" s="36">
        <v>17</v>
      </c>
      <c r="B20" s="20" t="s">
        <v>788</v>
      </c>
      <c r="C20" s="6" t="s">
        <v>291</v>
      </c>
      <c r="D20" s="6" t="s">
        <v>239</v>
      </c>
      <c r="E20" s="36">
        <v>3101</v>
      </c>
      <c r="F20" s="36">
        <v>15200000</v>
      </c>
      <c r="G20" s="36">
        <v>0</v>
      </c>
      <c r="H20" s="36">
        <v>10735000</v>
      </c>
      <c r="I20" s="36">
        <v>0</v>
      </c>
      <c r="J20" s="36">
        <v>0</v>
      </c>
      <c r="K20" s="36">
        <v>25935000</v>
      </c>
    </row>
    <row r="21" spans="1:11" x14ac:dyDescent="0.25">
      <c r="A21" s="36">
        <v>18</v>
      </c>
      <c r="B21" s="20" t="s">
        <v>788</v>
      </c>
      <c r="C21" s="6" t="s">
        <v>292</v>
      </c>
      <c r="D21" s="6" t="s">
        <v>293</v>
      </c>
      <c r="E21" s="36">
        <v>3102</v>
      </c>
      <c r="F21" s="36">
        <v>15200000</v>
      </c>
      <c r="G21" s="36">
        <v>0</v>
      </c>
      <c r="H21" s="36">
        <v>9690000</v>
      </c>
      <c r="I21" s="36">
        <v>0</v>
      </c>
      <c r="J21" s="36">
        <v>0</v>
      </c>
      <c r="K21" s="36">
        <v>24890000</v>
      </c>
    </row>
    <row r="22" spans="1:11" x14ac:dyDescent="0.25">
      <c r="A22" s="36">
        <v>19</v>
      </c>
      <c r="B22" s="20" t="s">
        <v>788</v>
      </c>
      <c r="C22" s="6" t="s">
        <v>294</v>
      </c>
      <c r="D22" s="6" t="s">
        <v>240</v>
      </c>
      <c r="E22" s="36">
        <v>3201</v>
      </c>
      <c r="F22" s="36">
        <v>0</v>
      </c>
      <c r="G22" s="36">
        <v>0</v>
      </c>
      <c r="H22" s="36">
        <v>94430000</v>
      </c>
      <c r="I22" s="36">
        <v>2945000</v>
      </c>
      <c r="J22" s="36">
        <v>0</v>
      </c>
      <c r="K22" s="36">
        <v>97375000</v>
      </c>
    </row>
    <row r="23" spans="1:11" x14ac:dyDescent="0.25">
      <c r="A23" s="36">
        <v>20</v>
      </c>
      <c r="B23" s="20" t="s">
        <v>788</v>
      </c>
      <c r="C23" s="6" t="s">
        <v>295</v>
      </c>
      <c r="D23" s="6" t="s">
        <v>241</v>
      </c>
      <c r="E23" s="36">
        <v>3202</v>
      </c>
      <c r="F23" s="36">
        <v>0</v>
      </c>
      <c r="G23" s="36">
        <v>0</v>
      </c>
      <c r="H23" s="36">
        <v>22895000</v>
      </c>
      <c r="I23" s="36">
        <v>0</v>
      </c>
      <c r="J23" s="36">
        <v>0</v>
      </c>
      <c r="K23" s="36">
        <v>22895000</v>
      </c>
    </row>
    <row r="24" spans="1:11" x14ac:dyDescent="0.25">
      <c r="A24" s="36">
        <v>21</v>
      </c>
      <c r="B24" s="20" t="s">
        <v>788</v>
      </c>
      <c r="C24" s="6" t="s">
        <v>296</v>
      </c>
      <c r="D24" s="6" t="s">
        <v>242</v>
      </c>
      <c r="E24" s="36">
        <v>3203</v>
      </c>
      <c r="F24" s="36">
        <v>0</v>
      </c>
      <c r="G24" s="36">
        <v>0</v>
      </c>
      <c r="H24" s="36">
        <v>21375000</v>
      </c>
      <c r="I24" s="36">
        <v>0</v>
      </c>
      <c r="J24" s="36">
        <v>0</v>
      </c>
      <c r="K24" s="36">
        <v>21375000</v>
      </c>
    </row>
    <row r="25" spans="1:11" x14ac:dyDescent="0.25">
      <c r="A25" s="36">
        <v>22</v>
      </c>
      <c r="B25" s="20" t="s">
        <v>788</v>
      </c>
      <c r="C25" s="6" t="s">
        <v>297</v>
      </c>
      <c r="D25" s="6" t="s">
        <v>243</v>
      </c>
      <c r="E25" s="36">
        <v>3301</v>
      </c>
      <c r="F25" s="36">
        <v>17575000</v>
      </c>
      <c r="G25" s="36">
        <v>0</v>
      </c>
      <c r="H25" s="36">
        <v>49210000</v>
      </c>
      <c r="I25" s="36">
        <v>1425000</v>
      </c>
      <c r="J25" s="36">
        <v>0</v>
      </c>
      <c r="K25" s="36">
        <v>68210000</v>
      </c>
    </row>
    <row r="26" spans="1:11" x14ac:dyDescent="0.25">
      <c r="A26" s="36">
        <v>23</v>
      </c>
      <c r="B26" s="20" t="s">
        <v>788</v>
      </c>
      <c r="C26" s="6" t="s">
        <v>298</v>
      </c>
      <c r="D26" s="6" t="s">
        <v>244</v>
      </c>
      <c r="E26" s="36">
        <v>3302</v>
      </c>
      <c r="F26" s="36">
        <v>5320000</v>
      </c>
      <c r="G26" s="36">
        <v>0</v>
      </c>
      <c r="H26" s="36">
        <v>9880000</v>
      </c>
      <c r="I26" s="36">
        <v>380000</v>
      </c>
      <c r="J26" s="36">
        <v>0</v>
      </c>
      <c r="K26" s="36">
        <v>15580000</v>
      </c>
    </row>
    <row r="27" spans="1:11" x14ac:dyDescent="0.25">
      <c r="A27" s="36">
        <v>24</v>
      </c>
      <c r="B27" s="20" t="s">
        <v>788</v>
      </c>
      <c r="C27" s="6" t="s">
        <v>299</v>
      </c>
      <c r="D27" s="6" t="s">
        <v>245</v>
      </c>
      <c r="E27" s="36">
        <v>3303</v>
      </c>
      <c r="F27" s="36">
        <v>0</v>
      </c>
      <c r="G27" s="36">
        <v>0</v>
      </c>
      <c r="H27" s="36">
        <v>5700000</v>
      </c>
      <c r="I27" s="36">
        <v>0</v>
      </c>
      <c r="J27" s="36">
        <v>0</v>
      </c>
      <c r="K27" s="36">
        <v>5700000</v>
      </c>
    </row>
    <row r="28" spans="1:11" x14ac:dyDescent="0.25">
      <c r="A28" s="36">
        <v>25</v>
      </c>
      <c r="B28" s="20" t="s">
        <v>788</v>
      </c>
      <c r="C28" s="6" t="s">
        <v>300</v>
      </c>
      <c r="D28" s="6" t="s">
        <v>246</v>
      </c>
      <c r="E28" s="36">
        <v>3304</v>
      </c>
      <c r="F28" s="36">
        <v>6365000</v>
      </c>
      <c r="G28" s="36">
        <v>0</v>
      </c>
      <c r="H28" s="36">
        <v>11020000</v>
      </c>
      <c r="I28" s="36">
        <v>0</v>
      </c>
      <c r="J28" s="36">
        <v>0</v>
      </c>
      <c r="K28" s="36">
        <v>17385000</v>
      </c>
    </row>
    <row r="29" spans="1:11" x14ac:dyDescent="0.25">
      <c r="A29" s="36">
        <v>26</v>
      </c>
      <c r="B29" s="20" t="s">
        <v>789</v>
      </c>
      <c r="C29" s="6" t="s">
        <v>301</v>
      </c>
      <c r="D29" s="6" t="s">
        <v>247</v>
      </c>
      <c r="E29" s="36">
        <v>4101</v>
      </c>
      <c r="F29" s="36">
        <v>92340000</v>
      </c>
      <c r="G29" s="36">
        <v>359290000</v>
      </c>
      <c r="H29" s="36">
        <v>122075000</v>
      </c>
      <c r="I29" s="36">
        <v>3325000</v>
      </c>
      <c r="J29" s="36">
        <v>54815000</v>
      </c>
      <c r="K29" s="36">
        <v>631845000</v>
      </c>
    </row>
    <row r="30" spans="1:11" x14ac:dyDescent="0.25">
      <c r="A30" s="36">
        <v>27</v>
      </c>
      <c r="B30" s="20" t="s">
        <v>789</v>
      </c>
      <c r="C30" s="6" t="s">
        <v>302</v>
      </c>
      <c r="D30" s="6" t="s">
        <v>248</v>
      </c>
      <c r="E30" s="36">
        <v>4102</v>
      </c>
      <c r="F30" s="36">
        <v>7315000</v>
      </c>
      <c r="G30" s="36">
        <v>23275000</v>
      </c>
      <c r="H30" s="36">
        <v>11495000</v>
      </c>
      <c r="I30" s="36">
        <v>0</v>
      </c>
      <c r="J30" s="36">
        <v>5130000</v>
      </c>
      <c r="K30" s="36">
        <v>47215000</v>
      </c>
    </row>
    <row r="31" spans="1:11" x14ac:dyDescent="0.25">
      <c r="A31" s="36">
        <v>28</v>
      </c>
      <c r="B31" s="20" t="s">
        <v>789</v>
      </c>
      <c r="C31" s="6" t="s">
        <v>303</v>
      </c>
      <c r="D31" s="6" t="s">
        <v>249</v>
      </c>
      <c r="E31" s="36">
        <v>4103</v>
      </c>
      <c r="F31" s="36">
        <v>64410000</v>
      </c>
      <c r="G31" s="36">
        <v>0</v>
      </c>
      <c r="H31" s="36">
        <v>210520000</v>
      </c>
      <c r="I31" s="36">
        <v>3895000</v>
      </c>
      <c r="J31" s="36">
        <v>0</v>
      </c>
      <c r="K31" s="36">
        <v>278825000</v>
      </c>
    </row>
    <row r="32" spans="1:11" x14ac:dyDescent="0.25">
      <c r="A32" s="36">
        <v>29</v>
      </c>
      <c r="B32" s="20" t="s">
        <v>789</v>
      </c>
      <c r="C32" s="6" t="s">
        <v>304</v>
      </c>
      <c r="D32" s="6" t="s">
        <v>250</v>
      </c>
      <c r="E32" s="36">
        <v>4104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</row>
    <row r="33" spans="1:11" x14ac:dyDescent="0.25">
      <c r="A33" s="36">
        <v>30</v>
      </c>
      <c r="B33" s="20" t="s">
        <v>789</v>
      </c>
      <c r="C33" s="6" t="s">
        <v>305</v>
      </c>
      <c r="D33" s="6" t="s">
        <v>251</v>
      </c>
      <c r="E33" s="36">
        <v>4105</v>
      </c>
      <c r="F33" s="36">
        <v>17480000</v>
      </c>
      <c r="G33" s="36">
        <v>79705000</v>
      </c>
      <c r="H33" s="36">
        <v>16055000</v>
      </c>
      <c r="I33" s="36">
        <v>0</v>
      </c>
      <c r="J33" s="36">
        <v>13965000</v>
      </c>
      <c r="K33" s="36">
        <v>127205000</v>
      </c>
    </row>
    <row r="34" spans="1:11" x14ac:dyDescent="0.25">
      <c r="A34" s="36">
        <v>31</v>
      </c>
      <c r="B34" s="20" t="s">
        <v>789</v>
      </c>
      <c r="C34" s="6" t="s">
        <v>306</v>
      </c>
      <c r="D34" s="6" t="s">
        <v>307</v>
      </c>
      <c r="E34" s="36">
        <v>4106</v>
      </c>
      <c r="F34" s="36">
        <v>5605000</v>
      </c>
      <c r="G34" s="36">
        <v>32680000</v>
      </c>
      <c r="H34" s="36">
        <v>7600000</v>
      </c>
      <c r="I34" s="36">
        <v>0</v>
      </c>
      <c r="J34" s="36">
        <v>5130000</v>
      </c>
      <c r="K34" s="36">
        <v>51015000</v>
      </c>
    </row>
    <row r="35" spans="1:11" x14ac:dyDescent="0.25">
      <c r="A35" s="36">
        <v>32</v>
      </c>
      <c r="B35" s="20" t="s">
        <v>789</v>
      </c>
      <c r="C35" s="6" t="s">
        <v>308</v>
      </c>
      <c r="D35" s="6" t="s">
        <v>252</v>
      </c>
      <c r="E35" s="36">
        <v>4201</v>
      </c>
      <c r="F35" s="36">
        <v>31065000</v>
      </c>
      <c r="G35" s="36">
        <v>358150000</v>
      </c>
      <c r="H35" s="36">
        <v>113620000</v>
      </c>
      <c r="I35" s="36">
        <v>2945000</v>
      </c>
      <c r="J35" s="36">
        <v>28690000</v>
      </c>
      <c r="K35" s="36">
        <v>534470000</v>
      </c>
    </row>
    <row r="36" spans="1:11" x14ac:dyDescent="0.25">
      <c r="A36" s="36">
        <v>33</v>
      </c>
      <c r="B36" s="20" t="s">
        <v>789</v>
      </c>
      <c r="C36" s="6" t="s">
        <v>309</v>
      </c>
      <c r="D36" s="6" t="s">
        <v>253</v>
      </c>
      <c r="E36" s="36">
        <v>4203</v>
      </c>
      <c r="F36" s="36">
        <v>16245000</v>
      </c>
      <c r="G36" s="36">
        <v>131290000</v>
      </c>
      <c r="H36" s="36">
        <v>61180000</v>
      </c>
      <c r="I36" s="36">
        <v>0</v>
      </c>
      <c r="J36" s="36">
        <v>0</v>
      </c>
      <c r="K36" s="36">
        <v>208715000</v>
      </c>
    </row>
    <row r="37" spans="1:11" x14ac:dyDescent="0.25">
      <c r="A37" s="36">
        <v>34</v>
      </c>
      <c r="B37" s="20" t="s">
        <v>789</v>
      </c>
      <c r="C37" s="6" t="s">
        <v>310</v>
      </c>
      <c r="D37" s="6" t="s">
        <v>254</v>
      </c>
      <c r="E37" s="36">
        <v>4204</v>
      </c>
      <c r="F37" s="36">
        <v>0</v>
      </c>
      <c r="G37" s="36">
        <v>45790000</v>
      </c>
      <c r="H37" s="36">
        <v>17860000</v>
      </c>
      <c r="I37" s="36">
        <v>0</v>
      </c>
      <c r="J37" s="36">
        <v>4085000</v>
      </c>
      <c r="K37" s="36">
        <v>67735000</v>
      </c>
    </row>
    <row r="38" spans="1:11" x14ac:dyDescent="0.25">
      <c r="A38" s="36">
        <v>35</v>
      </c>
      <c r="B38" s="20" t="s">
        <v>789</v>
      </c>
      <c r="C38" s="6" t="s">
        <v>311</v>
      </c>
      <c r="D38" s="6" t="s">
        <v>312</v>
      </c>
      <c r="E38" s="36">
        <v>4205</v>
      </c>
      <c r="F38" s="36">
        <v>8455000</v>
      </c>
      <c r="G38" s="36">
        <v>55860000</v>
      </c>
      <c r="H38" s="36">
        <v>8550000</v>
      </c>
      <c r="I38" s="36">
        <v>0</v>
      </c>
      <c r="J38" s="36">
        <v>2470000</v>
      </c>
      <c r="K38" s="36">
        <v>75335000</v>
      </c>
    </row>
    <row r="39" spans="1:11" x14ac:dyDescent="0.25">
      <c r="A39" s="36">
        <v>36</v>
      </c>
      <c r="B39" s="20" t="s">
        <v>789</v>
      </c>
      <c r="C39" s="6" t="s">
        <v>313</v>
      </c>
      <c r="D39" s="6" t="s">
        <v>314</v>
      </c>
      <c r="E39" s="36">
        <v>4206</v>
      </c>
      <c r="F39" s="36">
        <v>7220000</v>
      </c>
      <c r="G39" s="36">
        <v>24605000</v>
      </c>
      <c r="H39" s="36">
        <v>9120000</v>
      </c>
      <c r="I39" s="36">
        <v>0</v>
      </c>
      <c r="J39" s="36">
        <v>0</v>
      </c>
      <c r="K39" s="36">
        <v>40945000</v>
      </c>
    </row>
    <row r="40" spans="1:11" x14ac:dyDescent="0.25">
      <c r="A40" s="36">
        <v>37</v>
      </c>
      <c r="B40" s="20" t="s">
        <v>789</v>
      </c>
      <c r="C40" s="6" t="s">
        <v>315</v>
      </c>
      <c r="D40" s="6" t="s">
        <v>255</v>
      </c>
      <c r="E40" s="36">
        <v>4301</v>
      </c>
      <c r="F40" s="36">
        <v>0</v>
      </c>
      <c r="G40" s="36">
        <v>93480000</v>
      </c>
      <c r="H40" s="36">
        <v>31160000</v>
      </c>
      <c r="I40" s="36">
        <v>0</v>
      </c>
      <c r="J40" s="36">
        <v>11400000</v>
      </c>
      <c r="K40" s="36">
        <v>136040000</v>
      </c>
    </row>
    <row r="41" spans="1:11" x14ac:dyDescent="0.25">
      <c r="A41" s="36">
        <v>38</v>
      </c>
      <c r="B41" s="20" t="s">
        <v>789</v>
      </c>
      <c r="C41" s="6" t="s">
        <v>316</v>
      </c>
      <c r="D41" s="6" t="s">
        <v>256</v>
      </c>
      <c r="E41" s="36">
        <v>4302</v>
      </c>
      <c r="F41" s="36">
        <v>14440000</v>
      </c>
      <c r="G41" s="36">
        <v>60040000</v>
      </c>
      <c r="H41" s="36">
        <v>21090000</v>
      </c>
      <c r="I41" s="36">
        <v>0</v>
      </c>
      <c r="J41" s="36">
        <v>2755000</v>
      </c>
      <c r="K41" s="36">
        <v>98325000</v>
      </c>
    </row>
    <row r="42" spans="1:11" x14ac:dyDescent="0.25">
      <c r="A42" s="36">
        <v>39</v>
      </c>
      <c r="B42" s="20" t="s">
        <v>789</v>
      </c>
      <c r="C42" s="6" t="s">
        <v>317</v>
      </c>
      <c r="D42" s="6" t="s">
        <v>257</v>
      </c>
      <c r="E42" s="36">
        <v>4303</v>
      </c>
      <c r="F42" s="36">
        <v>0</v>
      </c>
      <c r="G42" s="36">
        <v>48070000</v>
      </c>
      <c r="H42" s="36">
        <v>11305000</v>
      </c>
      <c r="I42" s="36">
        <v>0</v>
      </c>
      <c r="J42" s="36">
        <v>6745000</v>
      </c>
      <c r="K42" s="36">
        <v>66120000</v>
      </c>
    </row>
    <row r="43" spans="1:11" x14ac:dyDescent="0.25">
      <c r="A43" s="36">
        <v>40</v>
      </c>
      <c r="B43" s="20" t="s">
        <v>789</v>
      </c>
      <c r="C43" s="6" t="s">
        <v>318</v>
      </c>
      <c r="D43" s="6" t="s">
        <v>258</v>
      </c>
      <c r="E43" s="36">
        <v>4304</v>
      </c>
      <c r="F43" s="36">
        <v>10165000</v>
      </c>
      <c r="G43" s="36">
        <v>37905000</v>
      </c>
      <c r="H43" s="36">
        <v>12255000</v>
      </c>
      <c r="I43" s="36">
        <v>0</v>
      </c>
      <c r="J43" s="36">
        <v>0</v>
      </c>
      <c r="K43" s="36">
        <v>60325000</v>
      </c>
    </row>
    <row r="44" spans="1:11" x14ac:dyDescent="0.25">
      <c r="A44" s="36">
        <v>41</v>
      </c>
      <c r="B44" s="20" t="s">
        <v>790</v>
      </c>
      <c r="C44" s="6" t="s">
        <v>319</v>
      </c>
      <c r="D44" s="6" t="s">
        <v>259</v>
      </c>
      <c r="E44" s="36">
        <v>5101</v>
      </c>
      <c r="F44" s="36">
        <v>0</v>
      </c>
      <c r="G44" s="36">
        <v>22325000</v>
      </c>
      <c r="H44" s="36">
        <v>0</v>
      </c>
      <c r="I44" s="36">
        <v>0</v>
      </c>
      <c r="J44" s="36">
        <v>0</v>
      </c>
      <c r="K44" s="36">
        <v>22325000</v>
      </c>
    </row>
    <row r="45" spans="1:11" x14ac:dyDescent="0.25">
      <c r="A45" s="36">
        <v>42</v>
      </c>
      <c r="B45" s="20" t="s">
        <v>790</v>
      </c>
      <c r="C45" s="6" t="s">
        <v>320</v>
      </c>
      <c r="D45" s="6" t="s">
        <v>260</v>
      </c>
      <c r="E45" s="36">
        <v>5201</v>
      </c>
      <c r="F45" s="36">
        <v>21375000</v>
      </c>
      <c r="G45" s="36">
        <v>103170000</v>
      </c>
      <c r="H45" s="36">
        <v>31160000</v>
      </c>
      <c r="I45" s="36">
        <v>0</v>
      </c>
      <c r="J45" s="36">
        <v>16340000</v>
      </c>
      <c r="K45" s="36">
        <v>172045000</v>
      </c>
    </row>
    <row r="46" spans="1:11" x14ac:dyDescent="0.25">
      <c r="A46" s="36">
        <v>43</v>
      </c>
      <c r="B46" s="20" t="s">
        <v>790</v>
      </c>
      <c r="C46" s="6" t="s">
        <v>321</v>
      </c>
      <c r="D46" s="6" t="s">
        <v>261</v>
      </c>
      <c r="E46" s="36">
        <v>5202</v>
      </c>
      <c r="F46" s="36">
        <v>12920000</v>
      </c>
      <c r="G46" s="36">
        <v>40755000</v>
      </c>
      <c r="H46" s="36">
        <v>17005000</v>
      </c>
      <c r="I46" s="36">
        <v>855000</v>
      </c>
      <c r="J46" s="36">
        <v>5795000</v>
      </c>
      <c r="K46" s="36">
        <v>77330000</v>
      </c>
    </row>
    <row r="47" spans="1:11" x14ac:dyDescent="0.25">
      <c r="A47" s="36">
        <v>44</v>
      </c>
      <c r="B47" s="20" t="s">
        <v>790</v>
      </c>
      <c r="C47" s="6" t="s">
        <v>322</v>
      </c>
      <c r="D47" s="6" t="s">
        <v>262</v>
      </c>
      <c r="E47" s="36">
        <v>5203</v>
      </c>
      <c r="F47" s="36">
        <v>0</v>
      </c>
      <c r="G47" s="36">
        <v>87685000</v>
      </c>
      <c r="H47" s="36">
        <v>10260000</v>
      </c>
      <c r="I47" s="36">
        <v>0</v>
      </c>
      <c r="J47" s="36">
        <v>3895000</v>
      </c>
      <c r="K47" s="36">
        <v>101840000</v>
      </c>
    </row>
    <row r="48" spans="1:11" x14ac:dyDescent="0.25">
      <c r="A48" s="36">
        <v>45</v>
      </c>
      <c r="B48" s="20" t="s">
        <v>790</v>
      </c>
      <c r="C48" s="6" t="s">
        <v>323</v>
      </c>
      <c r="D48" s="6" t="s">
        <v>263</v>
      </c>
      <c r="E48" s="36">
        <v>5204</v>
      </c>
      <c r="F48" s="36">
        <v>0</v>
      </c>
      <c r="G48" s="36">
        <v>35435000</v>
      </c>
      <c r="H48" s="36">
        <v>15485000</v>
      </c>
      <c r="I48" s="36">
        <v>0</v>
      </c>
      <c r="J48" s="36">
        <v>6270000</v>
      </c>
      <c r="K48" s="36">
        <v>57190000</v>
      </c>
    </row>
    <row r="49" spans="1:11" x14ac:dyDescent="0.25">
      <c r="A49" s="36">
        <v>46</v>
      </c>
      <c r="B49" s="20" t="s">
        <v>790</v>
      </c>
      <c r="C49" s="6" t="s">
        <v>324</v>
      </c>
      <c r="D49" s="6" t="s">
        <v>0</v>
      </c>
      <c r="E49" s="36">
        <v>5205</v>
      </c>
      <c r="F49" s="36">
        <v>10925000</v>
      </c>
      <c r="G49" s="36">
        <v>22230000</v>
      </c>
      <c r="H49" s="36">
        <v>10830000</v>
      </c>
      <c r="I49" s="36">
        <v>0</v>
      </c>
      <c r="J49" s="36">
        <v>3230000</v>
      </c>
      <c r="K49" s="36">
        <v>47215000</v>
      </c>
    </row>
    <row r="50" spans="1:11" x14ac:dyDescent="0.25">
      <c r="A50" s="36">
        <v>47</v>
      </c>
      <c r="B50" s="20" t="s">
        <v>790</v>
      </c>
      <c r="C50" s="6" t="s">
        <v>325</v>
      </c>
      <c r="D50" s="6" t="s">
        <v>326</v>
      </c>
      <c r="E50" s="36">
        <v>5301</v>
      </c>
      <c r="F50" s="36">
        <v>140410000</v>
      </c>
      <c r="G50" s="36">
        <v>0</v>
      </c>
      <c r="H50" s="36">
        <v>261535000</v>
      </c>
      <c r="I50" s="36">
        <v>16910000</v>
      </c>
      <c r="J50" s="36">
        <v>0</v>
      </c>
      <c r="K50" s="36">
        <v>418855000</v>
      </c>
    </row>
    <row r="51" spans="1:11" x14ac:dyDescent="0.25">
      <c r="A51" s="36">
        <v>48</v>
      </c>
      <c r="B51" s="20" t="s">
        <v>790</v>
      </c>
      <c r="C51" s="6" t="s">
        <v>327</v>
      </c>
      <c r="D51" s="6" t="s">
        <v>1</v>
      </c>
      <c r="E51" s="36">
        <v>5302</v>
      </c>
      <c r="F51" s="36">
        <v>0</v>
      </c>
      <c r="G51" s="36">
        <v>356250000</v>
      </c>
      <c r="H51" s="36">
        <v>170050000</v>
      </c>
      <c r="I51" s="36">
        <v>3325000</v>
      </c>
      <c r="J51" s="36">
        <v>11685000</v>
      </c>
      <c r="K51" s="36">
        <v>541310000</v>
      </c>
    </row>
    <row r="52" spans="1:11" x14ac:dyDescent="0.25">
      <c r="A52" s="36">
        <v>49</v>
      </c>
      <c r="B52" s="20" t="s">
        <v>790</v>
      </c>
      <c r="C52" s="6" t="s">
        <v>328</v>
      </c>
      <c r="D52" s="6" t="s">
        <v>2</v>
      </c>
      <c r="E52" s="36">
        <v>5303</v>
      </c>
      <c r="F52" s="36">
        <v>52155000</v>
      </c>
      <c r="G52" s="36">
        <v>129485000</v>
      </c>
      <c r="H52" s="36">
        <v>93670000</v>
      </c>
      <c r="I52" s="36">
        <v>0</v>
      </c>
      <c r="J52" s="36">
        <v>17100000</v>
      </c>
      <c r="K52" s="36">
        <v>292410000</v>
      </c>
    </row>
    <row r="53" spans="1:11" x14ac:dyDescent="0.25">
      <c r="A53" s="36">
        <v>50</v>
      </c>
      <c r="B53" s="20" t="s">
        <v>790</v>
      </c>
      <c r="C53" s="6" t="s">
        <v>329</v>
      </c>
      <c r="D53" s="6" t="s">
        <v>330</v>
      </c>
      <c r="E53" s="36">
        <v>5304</v>
      </c>
      <c r="F53" s="36">
        <v>66025000</v>
      </c>
      <c r="G53" s="36">
        <v>251180000</v>
      </c>
      <c r="H53" s="36">
        <v>106970000</v>
      </c>
      <c r="I53" s="36">
        <v>0</v>
      </c>
      <c r="J53" s="36">
        <v>24605000</v>
      </c>
      <c r="K53" s="36">
        <v>448780000</v>
      </c>
    </row>
    <row r="54" spans="1:11" x14ac:dyDescent="0.25">
      <c r="A54" s="36">
        <v>51</v>
      </c>
      <c r="B54" s="20" t="s">
        <v>790</v>
      </c>
      <c r="C54" s="6" t="s">
        <v>331</v>
      </c>
      <c r="D54" s="6" t="s">
        <v>3</v>
      </c>
      <c r="E54" s="36">
        <v>5305</v>
      </c>
      <c r="F54" s="36">
        <v>20330000</v>
      </c>
      <c r="G54" s="36">
        <v>73340000</v>
      </c>
      <c r="H54" s="36">
        <v>4750000</v>
      </c>
      <c r="I54" s="36">
        <v>0</v>
      </c>
      <c r="J54" s="36">
        <v>6935000</v>
      </c>
      <c r="K54" s="36">
        <v>105355000</v>
      </c>
    </row>
    <row r="55" spans="1:11" x14ac:dyDescent="0.25">
      <c r="A55" s="36">
        <v>52</v>
      </c>
      <c r="B55" s="20" t="s">
        <v>790</v>
      </c>
      <c r="C55" s="6" t="s">
        <v>332</v>
      </c>
      <c r="D55" s="6" t="s">
        <v>4</v>
      </c>
      <c r="E55" s="36">
        <v>5306</v>
      </c>
      <c r="F55" s="36">
        <v>0</v>
      </c>
      <c r="G55" s="36">
        <v>57095000</v>
      </c>
      <c r="H55" s="36">
        <v>8740000</v>
      </c>
      <c r="I55" s="36">
        <v>0</v>
      </c>
      <c r="J55" s="36">
        <v>11590000</v>
      </c>
      <c r="K55" s="36">
        <v>77425000</v>
      </c>
    </row>
    <row r="56" spans="1:11" x14ac:dyDescent="0.25">
      <c r="A56" s="36">
        <v>53</v>
      </c>
      <c r="B56" s="20" t="s">
        <v>790</v>
      </c>
      <c r="C56" s="6" t="s">
        <v>333</v>
      </c>
      <c r="D56" s="6" t="s">
        <v>334</v>
      </c>
      <c r="E56" s="36">
        <v>5307</v>
      </c>
      <c r="F56" s="36">
        <v>16435000</v>
      </c>
      <c r="G56" s="36">
        <v>75240000</v>
      </c>
      <c r="H56" s="36">
        <v>12255000</v>
      </c>
      <c r="I56" s="36">
        <v>0</v>
      </c>
      <c r="J56" s="36">
        <v>13680000</v>
      </c>
      <c r="K56" s="36">
        <v>117610000</v>
      </c>
    </row>
    <row r="57" spans="1:11" x14ac:dyDescent="0.25">
      <c r="A57" s="36">
        <v>54</v>
      </c>
      <c r="B57" s="20" t="s">
        <v>790</v>
      </c>
      <c r="C57" s="6" t="s">
        <v>335</v>
      </c>
      <c r="D57" s="6" t="s">
        <v>5</v>
      </c>
      <c r="E57" s="36">
        <v>5308</v>
      </c>
      <c r="F57" s="36">
        <v>3705000</v>
      </c>
      <c r="G57" s="36">
        <v>0</v>
      </c>
      <c r="H57" s="36">
        <v>5795000</v>
      </c>
      <c r="I57" s="36">
        <v>0</v>
      </c>
      <c r="J57" s="36">
        <v>0</v>
      </c>
      <c r="K57" s="36">
        <v>9500000</v>
      </c>
    </row>
    <row r="58" spans="1:11" x14ac:dyDescent="0.25">
      <c r="A58" s="36">
        <v>55</v>
      </c>
      <c r="B58" s="20" t="s">
        <v>790</v>
      </c>
      <c r="C58" s="6" t="s">
        <v>336</v>
      </c>
      <c r="D58" s="6" t="s">
        <v>337</v>
      </c>
      <c r="E58" s="36">
        <v>5309</v>
      </c>
      <c r="F58" s="36">
        <v>0</v>
      </c>
      <c r="G58" s="36">
        <v>41990000</v>
      </c>
      <c r="H58" s="36">
        <v>19570000</v>
      </c>
      <c r="I58" s="36">
        <v>0</v>
      </c>
      <c r="J58" s="36">
        <v>8930000</v>
      </c>
      <c r="K58" s="36">
        <v>70490000</v>
      </c>
    </row>
    <row r="59" spans="1:11" x14ac:dyDescent="0.25">
      <c r="A59" s="36">
        <v>56</v>
      </c>
      <c r="B59" s="20" t="s">
        <v>790</v>
      </c>
      <c r="C59" s="6" t="s">
        <v>338</v>
      </c>
      <c r="D59" s="6" t="s">
        <v>6</v>
      </c>
      <c r="E59" s="36">
        <v>5401</v>
      </c>
      <c r="F59" s="36">
        <v>48640000</v>
      </c>
      <c r="G59" s="36">
        <v>154470000</v>
      </c>
      <c r="H59" s="36">
        <v>68020000</v>
      </c>
      <c r="I59" s="36">
        <v>0</v>
      </c>
      <c r="J59" s="36">
        <v>27360000</v>
      </c>
      <c r="K59" s="36">
        <v>298490000</v>
      </c>
    </row>
    <row r="60" spans="1:11" x14ac:dyDescent="0.25">
      <c r="A60" s="36">
        <v>57</v>
      </c>
      <c r="B60" s="20" t="s">
        <v>790</v>
      </c>
      <c r="C60" s="6" t="s">
        <v>339</v>
      </c>
      <c r="D60" s="6" t="s">
        <v>7</v>
      </c>
      <c r="E60" s="36">
        <v>5402</v>
      </c>
      <c r="F60" s="36">
        <v>33725000</v>
      </c>
      <c r="G60" s="36">
        <v>33915000</v>
      </c>
      <c r="H60" s="36">
        <v>11875000</v>
      </c>
      <c r="I60" s="36">
        <v>0</v>
      </c>
      <c r="J60" s="36">
        <v>0</v>
      </c>
      <c r="K60" s="36">
        <v>79515000</v>
      </c>
    </row>
    <row r="61" spans="1:11" x14ac:dyDescent="0.25">
      <c r="A61" s="36">
        <v>58</v>
      </c>
      <c r="B61" s="20" t="s">
        <v>790</v>
      </c>
      <c r="C61" s="6" t="s">
        <v>340</v>
      </c>
      <c r="D61" s="6" t="s">
        <v>8</v>
      </c>
      <c r="E61" s="36">
        <v>5403</v>
      </c>
      <c r="F61" s="36">
        <v>29545000</v>
      </c>
      <c r="G61" s="36">
        <v>74765000</v>
      </c>
      <c r="H61" s="36">
        <v>23275000</v>
      </c>
      <c r="I61" s="36">
        <v>0</v>
      </c>
      <c r="J61" s="36">
        <v>11210000</v>
      </c>
      <c r="K61" s="36">
        <v>138795000</v>
      </c>
    </row>
    <row r="62" spans="1:11" x14ac:dyDescent="0.25">
      <c r="A62" s="36">
        <v>59</v>
      </c>
      <c r="B62" s="20" t="s">
        <v>790</v>
      </c>
      <c r="C62" s="6" t="s">
        <v>341</v>
      </c>
      <c r="D62" s="6" t="s">
        <v>9</v>
      </c>
      <c r="E62" s="36">
        <v>5404</v>
      </c>
      <c r="F62" s="36">
        <v>39425000</v>
      </c>
      <c r="G62" s="36">
        <v>25650000</v>
      </c>
      <c r="H62" s="36">
        <v>0</v>
      </c>
      <c r="I62" s="36">
        <v>0</v>
      </c>
      <c r="J62" s="36">
        <v>0</v>
      </c>
      <c r="K62" s="36">
        <v>65075000</v>
      </c>
    </row>
    <row r="63" spans="1:11" x14ac:dyDescent="0.25">
      <c r="A63" s="36">
        <v>60</v>
      </c>
      <c r="B63" s="20" t="s">
        <v>790</v>
      </c>
      <c r="C63" s="6" t="s">
        <v>342</v>
      </c>
      <c r="D63" s="6" t="s">
        <v>10</v>
      </c>
      <c r="E63" s="36">
        <v>5405</v>
      </c>
      <c r="F63" s="36">
        <v>23750000</v>
      </c>
      <c r="G63" s="36">
        <v>37525000</v>
      </c>
      <c r="H63" s="36">
        <v>26410000</v>
      </c>
      <c r="I63" s="36">
        <v>0</v>
      </c>
      <c r="J63" s="36">
        <v>4845000</v>
      </c>
      <c r="K63" s="36">
        <v>92530000</v>
      </c>
    </row>
    <row r="64" spans="1:11" x14ac:dyDescent="0.25">
      <c r="A64" s="36">
        <v>61</v>
      </c>
      <c r="B64" s="20" t="s">
        <v>790</v>
      </c>
      <c r="C64" s="6" t="s">
        <v>343</v>
      </c>
      <c r="D64" s="6" t="s">
        <v>11</v>
      </c>
      <c r="E64" s="36">
        <v>5406</v>
      </c>
      <c r="F64" s="36">
        <v>32490000</v>
      </c>
      <c r="G64" s="36">
        <v>33915000</v>
      </c>
      <c r="H64" s="36">
        <v>25270000</v>
      </c>
      <c r="I64" s="36">
        <v>0</v>
      </c>
      <c r="J64" s="36">
        <v>4370000</v>
      </c>
      <c r="K64" s="36">
        <v>96045000</v>
      </c>
    </row>
    <row r="65" spans="1:11" x14ac:dyDescent="0.25">
      <c r="A65" s="36">
        <v>62</v>
      </c>
      <c r="B65" s="20" t="s">
        <v>790</v>
      </c>
      <c r="C65" s="6" t="s">
        <v>344</v>
      </c>
      <c r="D65" s="6" t="s">
        <v>12</v>
      </c>
      <c r="E65" s="36">
        <v>5501</v>
      </c>
      <c r="F65" s="36">
        <v>30590000</v>
      </c>
      <c r="G65" s="36">
        <v>159885000</v>
      </c>
      <c r="H65" s="36">
        <v>114190000</v>
      </c>
      <c r="I65" s="36">
        <v>0</v>
      </c>
      <c r="J65" s="36">
        <v>27265000</v>
      </c>
      <c r="K65" s="36">
        <v>331930000</v>
      </c>
    </row>
    <row r="66" spans="1:11" x14ac:dyDescent="0.25">
      <c r="A66" s="36">
        <v>63</v>
      </c>
      <c r="B66" s="20" t="s">
        <v>790</v>
      </c>
      <c r="C66" s="6" t="s">
        <v>345</v>
      </c>
      <c r="D66" s="6" t="s">
        <v>13</v>
      </c>
      <c r="E66" s="36">
        <v>5502</v>
      </c>
      <c r="F66" s="36">
        <v>0</v>
      </c>
      <c r="G66" s="36">
        <v>33155000</v>
      </c>
      <c r="H66" s="36">
        <v>20140000</v>
      </c>
      <c r="I66" s="36">
        <v>0</v>
      </c>
      <c r="J66" s="36">
        <v>2660000</v>
      </c>
      <c r="K66" s="36">
        <v>55955000</v>
      </c>
    </row>
    <row r="67" spans="1:11" x14ac:dyDescent="0.25">
      <c r="A67" s="36">
        <v>64</v>
      </c>
      <c r="B67" s="20" t="s">
        <v>790</v>
      </c>
      <c r="C67" s="6" t="s">
        <v>346</v>
      </c>
      <c r="D67" s="6" t="s">
        <v>14</v>
      </c>
      <c r="E67" s="36">
        <v>5503</v>
      </c>
      <c r="F67" s="36">
        <v>12445000</v>
      </c>
      <c r="G67" s="36">
        <v>44935000</v>
      </c>
      <c r="H67" s="36">
        <v>19475000</v>
      </c>
      <c r="I67" s="36">
        <v>0</v>
      </c>
      <c r="J67" s="36">
        <v>14155000</v>
      </c>
      <c r="K67" s="36">
        <v>91010000</v>
      </c>
    </row>
    <row r="68" spans="1:11" x14ac:dyDescent="0.25">
      <c r="A68" s="36">
        <v>65</v>
      </c>
      <c r="B68" s="20" t="s">
        <v>790</v>
      </c>
      <c r="C68" s="6" t="s">
        <v>347</v>
      </c>
      <c r="D68" s="6" t="s">
        <v>15</v>
      </c>
      <c r="E68" s="36">
        <v>5504</v>
      </c>
      <c r="F68" s="36">
        <v>27835000</v>
      </c>
      <c r="G68" s="36">
        <v>74480000</v>
      </c>
      <c r="H68" s="36">
        <v>45410000</v>
      </c>
      <c r="I68" s="36">
        <v>0</v>
      </c>
      <c r="J68" s="36">
        <v>17955000</v>
      </c>
      <c r="K68" s="36">
        <v>165680000</v>
      </c>
    </row>
    <row r="69" spans="1:11" x14ac:dyDescent="0.25">
      <c r="A69" s="36">
        <v>66</v>
      </c>
      <c r="B69" s="20" t="s">
        <v>790</v>
      </c>
      <c r="C69" s="6" t="s">
        <v>348</v>
      </c>
      <c r="D69" s="6" t="s">
        <v>16</v>
      </c>
      <c r="E69" s="36">
        <v>5505</v>
      </c>
      <c r="F69" s="36">
        <v>11495000</v>
      </c>
      <c r="G69" s="36">
        <v>20995000</v>
      </c>
      <c r="H69" s="36">
        <v>14250000</v>
      </c>
      <c r="I69" s="36">
        <v>0</v>
      </c>
      <c r="J69" s="36">
        <v>5890000</v>
      </c>
      <c r="K69" s="36">
        <v>52630000</v>
      </c>
    </row>
    <row r="70" spans="1:11" x14ac:dyDescent="0.25">
      <c r="A70" s="36">
        <v>67</v>
      </c>
      <c r="B70" s="20" t="s">
        <v>790</v>
      </c>
      <c r="C70" s="6" t="s">
        <v>349</v>
      </c>
      <c r="D70" s="6" t="s">
        <v>17</v>
      </c>
      <c r="E70" s="36">
        <v>5506</v>
      </c>
      <c r="F70" s="36">
        <v>14915000</v>
      </c>
      <c r="G70" s="36">
        <v>109250000</v>
      </c>
      <c r="H70" s="36">
        <v>15865000</v>
      </c>
      <c r="I70" s="36">
        <v>0</v>
      </c>
      <c r="J70" s="36">
        <v>5700000</v>
      </c>
      <c r="K70" s="36">
        <v>145730000</v>
      </c>
    </row>
    <row r="71" spans="1:11" x14ac:dyDescent="0.25">
      <c r="A71" s="36">
        <v>68</v>
      </c>
      <c r="B71" s="20" t="s">
        <v>790</v>
      </c>
      <c r="C71" s="6" t="s">
        <v>350</v>
      </c>
      <c r="D71" s="6" t="s">
        <v>351</v>
      </c>
      <c r="E71" s="36">
        <v>5507</v>
      </c>
      <c r="F71" s="36">
        <v>11210000</v>
      </c>
      <c r="G71" s="36">
        <v>44080000</v>
      </c>
      <c r="H71" s="36">
        <v>15295000</v>
      </c>
      <c r="I71" s="36">
        <v>0</v>
      </c>
      <c r="J71" s="36">
        <v>3990000</v>
      </c>
      <c r="K71" s="36">
        <v>74575000</v>
      </c>
    </row>
    <row r="72" spans="1:11" x14ac:dyDescent="0.25">
      <c r="A72" s="36">
        <v>69</v>
      </c>
      <c r="B72" s="20" t="s">
        <v>790</v>
      </c>
      <c r="C72" s="6" t="s">
        <v>352</v>
      </c>
      <c r="D72" s="6" t="s">
        <v>18</v>
      </c>
      <c r="E72" s="36">
        <v>5601</v>
      </c>
      <c r="F72" s="36">
        <v>28785000</v>
      </c>
      <c r="G72" s="36">
        <v>185820000</v>
      </c>
      <c r="H72" s="36">
        <v>31635000</v>
      </c>
      <c r="I72" s="36">
        <v>2280000</v>
      </c>
      <c r="J72" s="36">
        <v>25460000</v>
      </c>
      <c r="K72" s="36">
        <v>273980000</v>
      </c>
    </row>
    <row r="73" spans="1:11" x14ac:dyDescent="0.25">
      <c r="A73" s="36">
        <v>70</v>
      </c>
      <c r="B73" s="20" t="s">
        <v>790</v>
      </c>
      <c r="C73" s="6" t="s">
        <v>353</v>
      </c>
      <c r="D73" s="6" t="s">
        <v>19</v>
      </c>
      <c r="E73" s="36">
        <v>5602</v>
      </c>
      <c r="F73" s="36">
        <v>9690000</v>
      </c>
      <c r="G73" s="36">
        <v>26885000</v>
      </c>
      <c r="H73" s="36">
        <v>10450000</v>
      </c>
      <c r="I73" s="36">
        <v>0</v>
      </c>
      <c r="J73" s="36">
        <v>4845000</v>
      </c>
      <c r="K73" s="36">
        <v>51870000</v>
      </c>
    </row>
    <row r="74" spans="1:11" x14ac:dyDescent="0.25">
      <c r="A74" s="36">
        <v>71</v>
      </c>
      <c r="B74" s="20" t="s">
        <v>790</v>
      </c>
      <c r="C74" s="6" t="s">
        <v>354</v>
      </c>
      <c r="D74" s="6" t="s">
        <v>20</v>
      </c>
      <c r="E74" s="36">
        <v>5603</v>
      </c>
      <c r="F74" s="36">
        <v>0</v>
      </c>
      <c r="G74" s="36">
        <v>42370000</v>
      </c>
      <c r="H74" s="36">
        <v>12635000</v>
      </c>
      <c r="I74" s="36">
        <v>0</v>
      </c>
      <c r="J74" s="36">
        <v>9120000</v>
      </c>
      <c r="K74" s="36">
        <v>64125000</v>
      </c>
    </row>
    <row r="75" spans="1:11" x14ac:dyDescent="0.25">
      <c r="A75" s="36">
        <v>72</v>
      </c>
      <c r="B75" s="20" t="s">
        <v>790</v>
      </c>
      <c r="C75" s="6" t="s">
        <v>355</v>
      </c>
      <c r="D75" s="6" t="s">
        <v>21</v>
      </c>
      <c r="E75" s="36">
        <v>5604</v>
      </c>
      <c r="F75" s="36">
        <v>12730000</v>
      </c>
      <c r="G75" s="36">
        <v>48355000</v>
      </c>
      <c r="H75" s="36">
        <v>0</v>
      </c>
      <c r="I75" s="36">
        <v>0</v>
      </c>
      <c r="J75" s="36">
        <v>5225000</v>
      </c>
      <c r="K75" s="36">
        <v>66310000</v>
      </c>
    </row>
    <row r="76" spans="1:11" x14ac:dyDescent="0.25">
      <c r="A76" s="36">
        <v>73</v>
      </c>
      <c r="B76" s="20" t="s">
        <v>790</v>
      </c>
      <c r="C76" s="6" t="s">
        <v>356</v>
      </c>
      <c r="D76" s="6" t="s">
        <v>357</v>
      </c>
      <c r="E76" s="36">
        <v>5605</v>
      </c>
      <c r="F76" s="36">
        <v>20140000</v>
      </c>
      <c r="G76" s="36">
        <v>24225000</v>
      </c>
      <c r="H76" s="36">
        <v>16720000</v>
      </c>
      <c r="I76" s="36">
        <v>0</v>
      </c>
      <c r="J76" s="36">
        <v>6270000</v>
      </c>
      <c r="K76" s="36">
        <v>67355000</v>
      </c>
    </row>
    <row r="77" spans="1:11" x14ac:dyDescent="0.25">
      <c r="A77" s="36">
        <v>74</v>
      </c>
      <c r="B77" s="20" t="s">
        <v>790</v>
      </c>
      <c r="C77" s="6" t="s">
        <v>358</v>
      </c>
      <c r="D77" s="6" t="s">
        <v>359</v>
      </c>
      <c r="E77" s="36">
        <v>5606</v>
      </c>
      <c r="F77" s="36">
        <v>0</v>
      </c>
      <c r="G77" s="36">
        <v>67545000</v>
      </c>
      <c r="H77" s="36">
        <v>0</v>
      </c>
      <c r="I77" s="36">
        <v>11970000</v>
      </c>
      <c r="J77" s="36">
        <v>11685000</v>
      </c>
      <c r="K77" s="36">
        <v>91200000</v>
      </c>
    </row>
    <row r="78" spans="1:11" x14ac:dyDescent="0.25">
      <c r="A78" s="36">
        <v>75</v>
      </c>
      <c r="B78" s="20" t="s">
        <v>790</v>
      </c>
      <c r="C78" s="6" t="s">
        <v>360</v>
      </c>
      <c r="D78" s="6" t="s">
        <v>22</v>
      </c>
      <c r="E78" s="36">
        <v>5701</v>
      </c>
      <c r="F78" s="36">
        <v>26505000</v>
      </c>
      <c r="G78" s="36">
        <v>119035000</v>
      </c>
      <c r="H78" s="36">
        <v>24795000</v>
      </c>
      <c r="I78" s="36">
        <v>0</v>
      </c>
      <c r="J78" s="36">
        <v>13775000</v>
      </c>
      <c r="K78" s="36">
        <v>184110000</v>
      </c>
    </row>
    <row r="79" spans="1:11" x14ac:dyDescent="0.25">
      <c r="A79" s="36">
        <v>76</v>
      </c>
      <c r="B79" s="20" t="s">
        <v>790</v>
      </c>
      <c r="C79" s="6" t="s">
        <v>361</v>
      </c>
      <c r="D79" s="6" t="s">
        <v>23</v>
      </c>
      <c r="E79" s="36">
        <v>5702</v>
      </c>
      <c r="F79" s="36">
        <v>10735000</v>
      </c>
      <c r="G79" s="36">
        <v>38190000</v>
      </c>
      <c r="H79" s="36">
        <v>14440000</v>
      </c>
      <c r="I79" s="36">
        <v>0</v>
      </c>
      <c r="J79" s="36">
        <v>6365000</v>
      </c>
      <c r="K79" s="36">
        <v>69730000</v>
      </c>
    </row>
    <row r="80" spans="1:11" x14ac:dyDescent="0.25">
      <c r="A80" s="36">
        <v>77</v>
      </c>
      <c r="B80" s="20" t="s">
        <v>790</v>
      </c>
      <c r="C80" s="6" t="s">
        <v>362</v>
      </c>
      <c r="D80" s="6" t="s">
        <v>24</v>
      </c>
      <c r="E80" s="36">
        <v>5703</v>
      </c>
      <c r="F80" s="36">
        <v>13490000</v>
      </c>
      <c r="G80" s="36">
        <v>60515000</v>
      </c>
      <c r="H80" s="36">
        <v>17765000</v>
      </c>
      <c r="I80" s="36">
        <v>0</v>
      </c>
      <c r="J80" s="36">
        <v>0</v>
      </c>
      <c r="K80" s="36">
        <v>91770000</v>
      </c>
    </row>
    <row r="81" spans="1:11" x14ac:dyDescent="0.25">
      <c r="A81" s="36">
        <v>78</v>
      </c>
      <c r="B81" s="20" t="s">
        <v>790</v>
      </c>
      <c r="C81" s="6" t="s">
        <v>363</v>
      </c>
      <c r="D81" s="6" t="s">
        <v>25</v>
      </c>
      <c r="E81" s="36">
        <v>5704</v>
      </c>
      <c r="F81" s="36">
        <v>0</v>
      </c>
      <c r="G81" s="36">
        <v>23465000</v>
      </c>
      <c r="H81" s="36">
        <v>10165000</v>
      </c>
      <c r="I81" s="36">
        <v>0</v>
      </c>
      <c r="J81" s="36">
        <v>0</v>
      </c>
      <c r="K81" s="36">
        <v>33630000</v>
      </c>
    </row>
    <row r="82" spans="1:11" x14ac:dyDescent="0.25">
      <c r="A82" s="36">
        <v>79</v>
      </c>
      <c r="B82" s="20" t="s">
        <v>791</v>
      </c>
      <c r="C82" s="6" t="s">
        <v>364</v>
      </c>
      <c r="D82" s="6" t="s">
        <v>26</v>
      </c>
      <c r="E82" s="36">
        <v>6101</v>
      </c>
      <c r="F82" s="36">
        <v>67165000</v>
      </c>
      <c r="G82" s="36">
        <v>382755000</v>
      </c>
      <c r="H82" s="36">
        <v>224485000</v>
      </c>
      <c r="I82" s="36">
        <v>5320000</v>
      </c>
      <c r="J82" s="36">
        <v>24510000</v>
      </c>
      <c r="K82" s="36">
        <v>704235000</v>
      </c>
    </row>
    <row r="83" spans="1:11" x14ac:dyDescent="0.25">
      <c r="A83" s="36">
        <v>80</v>
      </c>
      <c r="B83" s="20" t="s">
        <v>791</v>
      </c>
      <c r="C83" s="6" t="s">
        <v>365</v>
      </c>
      <c r="D83" s="6" t="s">
        <v>366</v>
      </c>
      <c r="E83" s="36">
        <v>6102</v>
      </c>
      <c r="F83" s="36">
        <v>20140000</v>
      </c>
      <c r="G83" s="36">
        <v>74860000</v>
      </c>
      <c r="H83" s="36">
        <v>33345000</v>
      </c>
      <c r="I83" s="36">
        <v>0</v>
      </c>
      <c r="J83" s="36">
        <v>11210000</v>
      </c>
      <c r="K83" s="36">
        <v>139555000</v>
      </c>
    </row>
    <row r="84" spans="1:11" x14ac:dyDescent="0.25">
      <c r="A84" s="36">
        <v>81</v>
      </c>
      <c r="B84" s="20" t="s">
        <v>791</v>
      </c>
      <c r="C84" s="6" t="s">
        <v>367</v>
      </c>
      <c r="D84" s="6" t="s">
        <v>27</v>
      </c>
      <c r="E84" s="36">
        <v>6103</v>
      </c>
      <c r="F84" s="36">
        <v>14250000</v>
      </c>
      <c r="G84" s="36">
        <v>60515000</v>
      </c>
      <c r="H84" s="36">
        <v>0</v>
      </c>
      <c r="I84" s="36">
        <v>0</v>
      </c>
      <c r="J84" s="36">
        <v>9405000</v>
      </c>
      <c r="K84" s="36">
        <v>84170000</v>
      </c>
    </row>
    <row r="85" spans="1:11" x14ac:dyDescent="0.25">
      <c r="A85" s="36">
        <v>82</v>
      </c>
      <c r="B85" s="20" t="s">
        <v>791</v>
      </c>
      <c r="C85" s="6" t="s">
        <v>368</v>
      </c>
      <c r="D85" s="6" t="s">
        <v>369</v>
      </c>
      <c r="E85" s="36">
        <v>6104</v>
      </c>
      <c r="F85" s="36">
        <v>0</v>
      </c>
      <c r="G85" s="36">
        <v>80370000</v>
      </c>
      <c r="H85" s="36">
        <v>31350000</v>
      </c>
      <c r="I85" s="36">
        <v>0</v>
      </c>
      <c r="J85" s="36">
        <v>5985000</v>
      </c>
      <c r="K85" s="36">
        <v>117705000</v>
      </c>
    </row>
    <row r="86" spans="1:11" x14ac:dyDescent="0.25">
      <c r="A86" s="36">
        <v>83</v>
      </c>
      <c r="B86" s="20" t="s">
        <v>791</v>
      </c>
      <c r="C86" s="6" t="s">
        <v>370</v>
      </c>
      <c r="D86" s="6" t="s">
        <v>28</v>
      </c>
      <c r="E86" s="36">
        <v>6105</v>
      </c>
      <c r="F86" s="36">
        <v>8930000</v>
      </c>
      <c r="G86" s="36">
        <v>63840000</v>
      </c>
      <c r="H86" s="36">
        <v>29925000</v>
      </c>
      <c r="I86" s="36">
        <v>0</v>
      </c>
      <c r="J86" s="36">
        <v>9595000</v>
      </c>
      <c r="K86" s="36">
        <v>112290000</v>
      </c>
    </row>
    <row r="87" spans="1:11" x14ac:dyDescent="0.25">
      <c r="A87" s="36">
        <v>84</v>
      </c>
      <c r="B87" s="20" t="s">
        <v>791</v>
      </c>
      <c r="C87" s="6" t="s">
        <v>371</v>
      </c>
      <c r="D87" s="6" t="s">
        <v>29</v>
      </c>
      <c r="E87" s="36">
        <v>6106</v>
      </c>
      <c r="F87" s="36">
        <v>10830000</v>
      </c>
      <c r="G87" s="36">
        <v>70110000</v>
      </c>
      <c r="H87" s="36">
        <v>25935000</v>
      </c>
      <c r="I87" s="36">
        <v>0</v>
      </c>
      <c r="J87" s="36">
        <v>9120000</v>
      </c>
      <c r="K87" s="36">
        <v>115995000</v>
      </c>
    </row>
    <row r="88" spans="1:11" x14ac:dyDescent="0.25">
      <c r="A88" s="36">
        <v>85</v>
      </c>
      <c r="B88" s="20" t="s">
        <v>791</v>
      </c>
      <c r="C88" s="6" t="s">
        <v>372</v>
      </c>
      <c r="D88" s="6" t="s">
        <v>30</v>
      </c>
      <c r="E88" s="36">
        <v>6107</v>
      </c>
      <c r="F88" s="36">
        <v>15105000</v>
      </c>
      <c r="G88" s="36">
        <v>42750000</v>
      </c>
      <c r="H88" s="36">
        <v>19570000</v>
      </c>
      <c r="I88" s="36">
        <v>0</v>
      </c>
      <c r="J88" s="36">
        <v>1900000</v>
      </c>
      <c r="K88" s="36">
        <v>79325000</v>
      </c>
    </row>
    <row r="89" spans="1:11" x14ac:dyDescent="0.25">
      <c r="A89" s="36">
        <v>86</v>
      </c>
      <c r="B89" s="20" t="s">
        <v>791</v>
      </c>
      <c r="C89" s="6" t="s">
        <v>373</v>
      </c>
      <c r="D89" s="6" t="s">
        <v>31</v>
      </c>
      <c r="E89" s="36">
        <v>6108</v>
      </c>
      <c r="F89" s="36">
        <v>7695000</v>
      </c>
      <c r="G89" s="36">
        <v>38760000</v>
      </c>
      <c r="H89" s="36">
        <v>5225000</v>
      </c>
      <c r="I89" s="36">
        <v>0</v>
      </c>
      <c r="J89" s="36">
        <v>6270000</v>
      </c>
      <c r="K89" s="36">
        <v>57950000</v>
      </c>
    </row>
    <row r="90" spans="1:11" x14ac:dyDescent="0.25">
      <c r="A90" s="36">
        <v>87</v>
      </c>
      <c r="B90" s="20" t="s">
        <v>791</v>
      </c>
      <c r="C90" s="6" t="s">
        <v>374</v>
      </c>
      <c r="D90" s="6" t="s">
        <v>32</v>
      </c>
      <c r="E90" s="36">
        <v>6109</v>
      </c>
      <c r="F90" s="36">
        <v>0</v>
      </c>
      <c r="G90" s="36">
        <v>90535000</v>
      </c>
      <c r="H90" s="36">
        <v>39615000</v>
      </c>
      <c r="I90" s="36">
        <v>0</v>
      </c>
      <c r="J90" s="36">
        <v>6650000</v>
      </c>
      <c r="K90" s="36">
        <v>136800000</v>
      </c>
    </row>
    <row r="91" spans="1:11" x14ac:dyDescent="0.25">
      <c r="A91" s="36">
        <v>88</v>
      </c>
      <c r="B91" s="20" t="s">
        <v>791</v>
      </c>
      <c r="C91" s="6" t="s">
        <v>375</v>
      </c>
      <c r="D91" s="6" t="s">
        <v>33</v>
      </c>
      <c r="E91" s="36">
        <v>6110</v>
      </c>
      <c r="F91" s="36">
        <v>19570000</v>
      </c>
      <c r="G91" s="36">
        <v>112955000</v>
      </c>
      <c r="H91" s="36">
        <v>43415000</v>
      </c>
      <c r="I91" s="36">
        <v>0</v>
      </c>
      <c r="J91" s="36">
        <v>4275000</v>
      </c>
      <c r="K91" s="36">
        <v>180215000</v>
      </c>
    </row>
    <row r="92" spans="1:11" x14ac:dyDescent="0.25">
      <c r="A92" s="36">
        <v>89</v>
      </c>
      <c r="B92" s="20" t="s">
        <v>791</v>
      </c>
      <c r="C92" s="6" t="s">
        <v>376</v>
      </c>
      <c r="D92" s="6" t="s">
        <v>34</v>
      </c>
      <c r="E92" s="36">
        <v>6111</v>
      </c>
      <c r="F92" s="36">
        <v>10545000</v>
      </c>
      <c r="G92" s="36">
        <v>66880000</v>
      </c>
      <c r="H92" s="36">
        <v>15105000</v>
      </c>
      <c r="I92" s="36">
        <v>0</v>
      </c>
      <c r="J92" s="36">
        <v>15770000</v>
      </c>
      <c r="K92" s="36">
        <v>108300000</v>
      </c>
    </row>
    <row r="93" spans="1:11" x14ac:dyDescent="0.25">
      <c r="A93" s="36">
        <v>90</v>
      </c>
      <c r="B93" s="20" t="s">
        <v>791</v>
      </c>
      <c r="C93" s="6" t="s">
        <v>377</v>
      </c>
      <c r="D93" s="6" t="s">
        <v>35</v>
      </c>
      <c r="E93" s="36">
        <v>6112</v>
      </c>
      <c r="F93" s="36">
        <v>0</v>
      </c>
      <c r="G93" s="36">
        <v>222395000</v>
      </c>
      <c r="H93" s="36">
        <v>57570000</v>
      </c>
      <c r="I93" s="36">
        <v>0</v>
      </c>
      <c r="J93" s="36">
        <v>15105000</v>
      </c>
      <c r="K93" s="36">
        <v>295070000</v>
      </c>
    </row>
    <row r="94" spans="1:11" x14ac:dyDescent="0.25">
      <c r="A94" s="36">
        <v>91</v>
      </c>
      <c r="B94" s="20" t="s">
        <v>791</v>
      </c>
      <c r="C94" s="6" t="s">
        <v>378</v>
      </c>
      <c r="D94" s="6" t="s">
        <v>36</v>
      </c>
      <c r="E94" s="36">
        <v>6113</v>
      </c>
      <c r="F94" s="36">
        <v>14725000</v>
      </c>
      <c r="G94" s="36">
        <v>39330000</v>
      </c>
      <c r="H94" s="36">
        <v>35340000</v>
      </c>
      <c r="I94" s="36">
        <v>0</v>
      </c>
      <c r="J94" s="36">
        <v>11875000</v>
      </c>
      <c r="K94" s="36">
        <v>101270000</v>
      </c>
    </row>
    <row r="95" spans="1:11" x14ac:dyDescent="0.25">
      <c r="A95" s="36">
        <v>92</v>
      </c>
      <c r="B95" s="20" t="s">
        <v>791</v>
      </c>
      <c r="C95" s="6" t="s">
        <v>379</v>
      </c>
      <c r="D95" s="6" t="s">
        <v>37</v>
      </c>
      <c r="E95" s="36">
        <v>6114</v>
      </c>
      <c r="F95" s="36">
        <v>9025000</v>
      </c>
      <c r="G95" s="36">
        <v>28500000</v>
      </c>
      <c r="H95" s="36">
        <v>17005000</v>
      </c>
      <c r="I95" s="36">
        <v>0</v>
      </c>
      <c r="J95" s="36">
        <v>0</v>
      </c>
      <c r="K95" s="36">
        <v>54530000</v>
      </c>
    </row>
    <row r="96" spans="1:11" x14ac:dyDescent="0.25">
      <c r="A96" s="36">
        <v>93</v>
      </c>
      <c r="B96" s="20" t="s">
        <v>791</v>
      </c>
      <c r="C96" s="6" t="s">
        <v>380</v>
      </c>
      <c r="D96" s="6" t="s">
        <v>38</v>
      </c>
      <c r="E96" s="36">
        <v>6115</v>
      </c>
      <c r="F96" s="36">
        <v>0</v>
      </c>
      <c r="G96" s="36">
        <v>43035000</v>
      </c>
      <c r="H96" s="36">
        <v>16720000</v>
      </c>
      <c r="I96" s="36">
        <v>0</v>
      </c>
      <c r="J96" s="36">
        <v>6080000</v>
      </c>
      <c r="K96" s="36">
        <v>65835000</v>
      </c>
    </row>
    <row r="97" spans="1:11" x14ac:dyDescent="0.25">
      <c r="A97" s="36">
        <v>94</v>
      </c>
      <c r="B97" s="20" t="s">
        <v>791</v>
      </c>
      <c r="C97" s="6" t="s">
        <v>381</v>
      </c>
      <c r="D97" s="6" t="s">
        <v>39</v>
      </c>
      <c r="E97" s="36">
        <v>6116</v>
      </c>
      <c r="F97" s="36">
        <v>0</v>
      </c>
      <c r="G97" s="36">
        <v>21470000</v>
      </c>
      <c r="H97" s="36">
        <v>0</v>
      </c>
      <c r="I97" s="36">
        <v>0</v>
      </c>
      <c r="J97" s="36">
        <v>2850000</v>
      </c>
      <c r="K97" s="36">
        <v>24320000</v>
      </c>
    </row>
    <row r="98" spans="1:11" x14ac:dyDescent="0.25">
      <c r="A98" s="36">
        <v>95</v>
      </c>
      <c r="B98" s="20" t="s">
        <v>791</v>
      </c>
      <c r="C98" s="6" t="s">
        <v>382</v>
      </c>
      <c r="D98" s="6" t="s">
        <v>40</v>
      </c>
      <c r="E98" s="36">
        <v>6117</v>
      </c>
      <c r="F98" s="36">
        <v>0</v>
      </c>
      <c r="G98" s="36">
        <v>41990000</v>
      </c>
      <c r="H98" s="36">
        <v>21660000</v>
      </c>
      <c r="I98" s="36">
        <v>0</v>
      </c>
      <c r="J98" s="36">
        <v>0</v>
      </c>
      <c r="K98" s="36">
        <v>63650000</v>
      </c>
    </row>
    <row r="99" spans="1:11" x14ac:dyDescent="0.25">
      <c r="A99" s="36">
        <v>96</v>
      </c>
      <c r="B99" s="20" t="s">
        <v>791</v>
      </c>
      <c r="C99" s="6" t="s">
        <v>383</v>
      </c>
      <c r="D99" s="6" t="s">
        <v>41</v>
      </c>
      <c r="E99" s="36">
        <v>6201</v>
      </c>
      <c r="F99" s="36">
        <v>16625000</v>
      </c>
      <c r="G99" s="36">
        <v>0</v>
      </c>
      <c r="H99" s="36">
        <v>50825000</v>
      </c>
      <c r="I99" s="36">
        <v>0</v>
      </c>
      <c r="J99" s="36">
        <v>0</v>
      </c>
      <c r="K99" s="36">
        <v>67450000</v>
      </c>
    </row>
    <row r="100" spans="1:11" x14ac:dyDescent="0.25">
      <c r="A100" s="36">
        <v>97</v>
      </c>
      <c r="B100" s="20" t="s">
        <v>791</v>
      </c>
      <c r="C100" s="6" t="s">
        <v>384</v>
      </c>
      <c r="D100" s="6" t="s">
        <v>42</v>
      </c>
      <c r="E100" s="36">
        <v>6202</v>
      </c>
      <c r="F100" s="36">
        <v>0</v>
      </c>
      <c r="G100" s="36">
        <v>0</v>
      </c>
      <c r="H100" s="36">
        <v>16625000</v>
      </c>
      <c r="I100" s="36">
        <v>0</v>
      </c>
      <c r="J100" s="36">
        <v>0</v>
      </c>
      <c r="K100" s="36">
        <v>16625000</v>
      </c>
    </row>
    <row r="101" spans="1:11" x14ac:dyDescent="0.25">
      <c r="A101" s="36">
        <v>98</v>
      </c>
      <c r="B101" s="20" t="s">
        <v>791</v>
      </c>
      <c r="C101" s="6" t="s">
        <v>385</v>
      </c>
      <c r="D101" s="6" t="s">
        <v>43</v>
      </c>
      <c r="E101" s="36">
        <v>6203</v>
      </c>
      <c r="F101" s="36">
        <v>11400000</v>
      </c>
      <c r="G101" s="36">
        <v>0</v>
      </c>
      <c r="H101" s="36">
        <v>10545000</v>
      </c>
      <c r="I101" s="36">
        <v>0</v>
      </c>
      <c r="J101" s="36">
        <v>0</v>
      </c>
      <c r="K101" s="36">
        <v>21945000</v>
      </c>
    </row>
    <row r="102" spans="1:11" x14ac:dyDescent="0.25">
      <c r="A102" s="36">
        <v>99</v>
      </c>
      <c r="B102" s="20" t="s">
        <v>791</v>
      </c>
      <c r="C102" s="6" t="s">
        <v>386</v>
      </c>
      <c r="D102" s="6" t="s">
        <v>44</v>
      </c>
      <c r="E102" s="36">
        <v>6204</v>
      </c>
      <c r="F102" s="36">
        <v>8170000</v>
      </c>
      <c r="G102" s="36">
        <v>0</v>
      </c>
      <c r="H102" s="36">
        <v>12445000</v>
      </c>
      <c r="I102" s="36">
        <v>0</v>
      </c>
      <c r="J102" s="36">
        <v>0</v>
      </c>
      <c r="K102" s="36">
        <v>20615000</v>
      </c>
    </row>
    <row r="103" spans="1:11" x14ac:dyDescent="0.25">
      <c r="A103" s="36">
        <v>100</v>
      </c>
      <c r="B103" s="20" t="s">
        <v>791</v>
      </c>
      <c r="C103" s="6" t="s">
        <v>387</v>
      </c>
      <c r="D103" s="6" t="s">
        <v>45</v>
      </c>
      <c r="E103" s="36">
        <v>6205</v>
      </c>
      <c r="F103" s="36">
        <v>17195000</v>
      </c>
      <c r="G103" s="36">
        <v>118940000</v>
      </c>
      <c r="H103" s="36">
        <v>62605000</v>
      </c>
      <c r="I103" s="36">
        <v>0</v>
      </c>
      <c r="J103" s="36">
        <v>13490000</v>
      </c>
      <c r="K103" s="36">
        <v>212230000</v>
      </c>
    </row>
    <row r="104" spans="1:11" x14ac:dyDescent="0.25">
      <c r="A104" s="36">
        <v>101</v>
      </c>
      <c r="B104" s="20" t="s">
        <v>791</v>
      </c>
      <c r="C104" s="6" t="s">
        <v>388</v>
      </c>
      <c r="D104" s="6" t="s">
        <v>46</v>
      </c>
      <c r="E104" s="36">
        <v>6206</v>
      </c>
      <c r="F104" s="36">
        <v>0</v>
      </c>
      <c r="G104" s="36">
        <v>34105000</v>
      </c>
      <c r="H104" s="36">
        <v>4940000</v>
      </c>
      <c r="I104" s="36">
        <v>0</v>
      </c>
      <c r="J104" s="36">
        <v>0</v>
      </c>
      <c r="K104" s="36">
        <v>39045000</v>
      </c>
    </row>
    <row r="105" spans="1:11" x14ac:dyDescent="0.25">
      <c r="A105" s="36">
        <v>102</v>
      </c>
      <c r="B105" s="20" t="s">
        <v>791</v>
      </c>
      <c r="C105" s="6" t="s">
        <v>389</v>
      </c>
      <c r="D105" s="6" t="s">
        <v>47</v>
      </c>
      <c r="E105" s="36">
        <v>6207</v>
      </c>
      <c r="F105" s="36">
        <v>12065000</v>
      </c>
      <c r="G105" s="36">
        <v>33915000</v>
      </c>
      <c r="H105" s="36">
        <v>14820000</v>
      </c>
      <c r="I105" s="36">
        <v>0</v>
      </c>
      <c r="J105" s="36">
        <v>2375000</v>
      </c>
      <c r="K105" s="36">
        <v>63175000</v>
      </c>
    </row>
    <row r="106" spans="1:11" x14ac:dyDescent="0.25">
      <c r="A106" s="36">
        <v>103</v>
      </c>
      <c r="B106" s="20" t="s">
        <v>791</v>
      </c>
      <c r="C106" s="6" t="s">
        <v>390</v>
      </c>
      <c r="D106" s="6" t="s">
        <v>48</v>
      </c>
      <c r="E106" s="36">
        <v>6208</v>
      </c>
      <c r="F106" s="36">
        <v>8930000</v>
      </c>
      <c r="G106" s="36">
        <v>45600000</v>
      </c>
      <c r="H106" s="36">
        <v>20615000</v>
      </c>
      <c r="I106" s="36">
        <v>0</v>
      </c>
      <c r="J106" s="36">
        <v>6365000</v>
      </c>
      <c r="K106" s="36">
        <v>81510000</v>
      </c>
    </row>
    <row r="107" spans="1:11" x14ac:dyDescent="0.25">
      <c r="A107" s="36">
        <v>104</v>
      </c>
      <c r="B107" s="20" t="s">
        <v>791</v>
      </c>
      <c r="C107" s="6" t="s">
        <v>391</v>
      </c>
      <c r="D107" s="6" t="s">
        <v>392</v>
      </c>
      <c r="E107" s="36">
        <v>6209</v>
      </c>
      <c r="F107" s="36">
        <v>10545000</v>
      </c>
      <c r="G107" s="36">
        <v>68780000</v>
      </c>
      <c r="H107" s="36">
        <v>17195000</v>
      </c>
      <c r="I107" s="36">
        <v>0</v>
      </c>
      <c r="J107" s="36">
        <v>0</v>
      </c>
      <c r="K107" s="36">
        <v>96520000</v>
      </c>
    </row>
    <row r="108" spans="1:11" x14ac:dyDescent="0.25">
      <c r="A108" s="36">
        <v>105</v>
      </c>
      <c r="B108" s="20" t="s">
        <v>791</v>
      </c>
      <c r="C108" s="6" t="s">
        <v>393</v>
      </c>
      <c r="D108" s="6" t="s">
        <v>49</v>
      </c>
      <c r="E108" s="36">
        <v>6214</v>
      </c>
      <c r="F108" s="36">
        <v>4750000</v>
      </c>
      <c r="G108" s="36">
        <v>16530000</v>
      </c>
      <c r="H108" s="36">
        <v>8740000</v>
      </c>
      <c r="I108" s="36">
        <v>0</v>
      </c>
      <c r="J108" s="36">
        <v>0</v>
      </c>
      <c r="K108" s="36">
        <v>30020000</v>
      </c>
    </row>
    <row r="109" spans="1:11" x14ac:dyDescent="0.25">
      <c r="A109" s="36">
        <v>106</v>
      </c>
      <c r="B109" s="20" t="s">
        <v>791</v>
      </c>
      <c r="C109" s="6" t="s">
        <v>394</v>
      </c>
      <c r="D109" s="6" t="s">
        <v>50</v>
      </c>
      <c r="E109" s="36">
        <v>6301</v>
      </c>
      <c r="F109" s="36">
        <v>20900000</v>
      </c>
      <c r="G109" s="36">
        <v>67450000</v>
      </c>
      <c r="H109" s="36">
        <v>5605000</v>
      </c>
      <c r="I109" s="36">
        <v>0</v>
      </c>
      <c r="J109" s="36">
        <v>3420000</v>
      </c>
      <c r="K109" s="36">
        <v>97375000</v>
      </c>
    </row>
    <row r="110" spans="1:11" x14ac:dyDescent="0.25">
      <c r="A110" s="36">
        <v>107</v>
      </c>
      <c r="B110" s="20" t="s">
        <v>791</v>
      </c>
      <c r="C110" s="6" t="s">
        <v>395</v>
      </c>
      <c r="D110" s="6" t="s">
        <v>51</v>
      </c>
      <c r="E110" s="36">
        <v>6302</v>
      </c>
      <c r="F110" s="36">
        <v>0</v>
      </c>
      <c r="G110" s="36">
        <v>39235000</v>
      </c>
      <c r="H110" s="36">
        <v>16815000</v>
      </c>
      <c r="I110" s="36">
        <v>0</v>
      </c>
      <c r="J110" s="36">
        <v>1805000</v>
      </c>
      <c r="K110" s="36">
        <v>57855000</v>
      </c>
    </row>
    <row r="111" spans="1:11" x14ac:dyDescent="0.25">
      <c r="A111" s="36">
        <v>108</v>
      </c>
      <c r="B111" s="20" t="s">
        <v>791</v>
      </c>
      <c r="C111" s="6" t="s">
        <v>396</v>
      </c>
      <c r="D111" s="6" t="s">
        <v>52</v>
      </c>
      <c r="E111" s="36">
        <v>6303</v>
      </c>
      <c r="F111" s="36">
        <v>7885000</v>
      </c>
      <c r="G111" s="36">
        <v>27930000</v>
      </c>
      <c r="H111" s="36">
        <v>8835000</v>
      </c>
      <c r="I111" s="36">
        <v>0</v>
      </c>
      <c r="J111" s="36">
        <v>0</v>
      </c>
      <c r="K111" s="36">
        <v>44650000</v>
      </c>
    </row>
    <row r="112" spans="1:11" x14ac:dyDescent="0.25">
      <c r="A112" s="36">
        <v>109</v>
      </c>
      <c r="B112" s="20" t="s">
        <v>791</v>
      </c>
      <c r="C112" s="6" t="s">
        <v>397</v>
      </c>
      <c r="D112" s="6" t="s">
        <v>53</v>
      </c>
      <c r="E112" s="36">
        <v>6304</v>
      </c>
      <c r="F112" s="36">
        <v>8455000</v>
      </c>
      <c r="G112" s="36">
        <v>14345000</v>
      </c>
      <c r="H112" s="36">
        <v>8075000</v>
      </c>
      <c r="I112" s="36">
        <v>0</v>
      </c>
      <c r="J112" s="36">
        <v>1235000</v>
      </c>
      <c r="K112" s="36">
        <v>32110000</v>
      </c>
    </row>
    <row r="113" spans="1:11" x14ac:dyDescent="0.25">
      <c r="A113" s="36">
        <v>110</v>
      </c>
      <c r="B113" s="20" t="s">
        <v>791</v>
      </c>
      <c r="C113" s="6" t="s">
        <v>398</v>
      </c>
      <c r="D113" s="6" t="s">
        <v>399</v>
      </c>
      <c r="E113" s="36">
        <v>6305</v>
      </c>
      <c r="F113" s="36">
        <v>10735000</v>
      </c>
      <c r="G113" s="36">
        <v>42275000</v>
      </c>
      <c r="H113" s="36">
        <v>7980000</v>
      </c>
      <c r="I113" s="36">
        <v>0</v>
      </c>
      <c r="J113" s="36">
        <v>0</v>
      </c>
      <c r="K113" s="36">
        <v>60990000</v>
      </c>
    </row>
    <row r="114" spans="1:11" x14ac:dyDescent="0.25">
      <c r="A114" s="36">
        <v>111</v>
      </c>
      <c r="B114" s="20" t="s">
        <v>791</v>
      </c>
      <c r="C114" s="6" t="s">
        <v>400</v>
      </c>
      <c r="D114" s="6" t="s">
        <v>54</v>
      </c>
      <c r="E114" s="36">
        <v>6306</v>
      </c>
      <c r="F114" s="36">
        <v>8930000</v>
      </c>
      <c r="G114" s="36">
        <v>27075000</v>
      </c>
      <c r="H114" s="36">
        <v>12825000</v>
      </c>
      <c r="I114" s="36">
        <v>0</v>
      </c>
      <c r="J114" s="36">
        <v>0</v>
      </c>
      <c r="K114" s="36">
        <v>48830000</v>
      </c>
    </row>
    <row r="115" spans="1:11" x14ac:dyDescent="0.25">
      <c r="A115" s="36">
        <v>112</v>
      </c>
      <c r="B115" s="20" t="s">
        <v>792</v>
      </c>
      <c r="C115" s="6" t="s">
        <v>401</v>
      </c>
      <c r="D115" s="6" t="s">
        <v>402</v>
      </c>
      <c r="E115" s="36">
        <v>7101</v>
      </c>
      <c r="F115" s="36">
        <v>91390000</v>
      </c>
      <c r="G115" s="36">
        <v>327180000</v>
      </c>
      <c r="H115" s="36">
        <v>153140000</v>
      </c>
      <c r="I115" s="36">
        <v>4655000</v>
      </c>
      <c r="J115" s="36">
        <v>0</v>
      </c>
      <c r="K115" s="36">
        <v>576365000</v>
      </c>
    </row>
    <row r="116" spans="1:11" x14ac:dyDescent="0.25">
      <c r="A116" s="36">
        <v>113</v>
      </c>
      <c r="B116" s="20" t="s">
        <v>792</v>
      </c>
      <c r="C116" s="6" t="s">
        <v>403</v>
      </c>
      <c r="D116" s="6" t="s">
        <v>55</v>
      </c>
      <c r="E116" s="36">
        <v>7102</v>
      </c>
      <c r="F116" s="36">
        <v>14915000</v>
      </c>
      <c r="G116" s="36">
        <v>98230000</v>
      </c>
      <c r="H116" s="36">
        <v>16340000</v>
      </c>
      <c r="I116" s="36">
        <v>0</v>
      </c>
      <c r="J116" s="36">
        <v>13680000</v>
      </c>
      <c r="K116" s="36">
        <v>143165000</v>
      </c>
    </row>
    <row r="117" spans="1:11" x14ac:dyDescent="0.25">
      <c r="A117" s="36">
        <v>114</v>
      </c>
      <c r="B117" s="20" t="s">
        <v>792</v>
      </c>
      <c r="C117" s="6" t="s">
        <v>404</v>
      </c>
      <c r="D117" s="6" t="s">
        <v>56</v>
      </c>
      <c r="E117" s="36">
        <v>7103</v>
      </c>
      <c r="F117" s="36">
        <v>12160000</v>
      </c>
      <c r="G117" s="36">
        <v>62605000</v>
      </c>
      <c r="H117" s="36">
        <v>21185000</v>
      </c>
      <c r="I117" s="36">
        <v>0</v>
      </c>
      <c r="J117" s="36">
        <v>6935000</v>
      </c>
      <c r="K117" s="36">
        <v>102885000</v>
      </c>
    </row>
    <row r="118" spans="1:11" x14ac:dyDescent="0.25">
      <c r="A118" s="36">
        <v>115</v>
      </c>
      <c r="B118" s="20" t="s">
        <v>792</v>
      </c>
      <c r="C118" s="6" t="s">
        <v>405</v>
      </c>
      <c r="D118" s="6" t="s">
        <v>57</v>
      </c>
      <c r="E118" s="36">
        <v>7104</v>
      </c>
      <c r="F118" s="36">
        <v>0</v>
      </c>
      <c r="G118" s="36">
        <v>33535000</v>
      </c>
      <c r="H118" s="36">
        <v>16910000</v>
      </c>
      <c r="I118" s="36">
        <v>0</v>
      </c>
      <c r="J118" s="36">
        <v>3895000</v>
      </c>
      <c r="K118" s="36">
        <v>54340000</v>
      </c>
    </row>
    <row r="119" spans="1:11" x14ac:dyDescent="0.25">
      <c r="A119" s="36">
        <v>116</v>
      </c>
      <c r="B119" s="20" t="s">
        <v>792</v>
      </c>
      <c r="C119" s="6" t="s">
        <v>406</v>
      </c>
      <c r="D119" s="6" t="s">
        <v>407</v>
      </c>
      <c r="E119" s="36">
        <v>7105</v>
      </c>
      <c r="F119" s="36">
        <v>0</v>
      </c>
      <c r="G119" s="36">
        <v>30210000</v>
      </c>
      <c r="H119" s="36">
        <v>6365000</v>
      </c>
      <c r="I119" s="36">
        <v>0</v>
      </c>
      <c r="J119" s="36">
        <v>5130000</v>
      </c>
      <c r="K119" s="36">
        <v>41705000</v>
      </c>
    </row>
    <row r="120" spans="1:11" x14ac:dyDescent="0.25">
      <c r="A120" s="36">
        <v>117</v>
      </c>
      <c r="B120" s="20" t="s">
        <v>792</v>
      </c>
      <c r="C120" s="6" t="s">
        <v>408</v>
      </c>
      <c r="D120" s="6" t="s">
        <v>409</v>
      </c>
      <c r="E120" s="36">
        <v>7106</v>
      </c>
      <c r="F120" s="36">
        <v>7695000</v>
      </c>
      <c r="G120" s="36">
        <v>22230000</v>
      </c>
      <c r="H120" s="36">
        <v>8550000</v>
      </c>
      <c r="I120" s="36">
        <v>0</v>
      </c>
      <c r="J120" s="36">
        <v>1330000</v>
      </c>
      <c r="K120" s="36">
        <v>39805000</v>
      </c>
    </row>
    <row r="121" spans="1:11" x14ac:dyDescent="0.25">
      <c r="A121" s="36">
        <v>118</v>
      </c>
      <c r="B121" s="20" t="s">
        <v>792</v>
      </c>
      <c r="C121" s="6" t="s">
        <v>410</v>
      </c>
      <c r="D121" s="6" t="s">
        <v>58</v>
      </c>
      <c r="E121" s="36">
        <v>7107</v>
      </c>
      <c r="F121" s="36">
        <v>11590000</v>
      </c>
      <c r="G121" s="36">
        <v>42845000</v>
      </c>
      <c r="H121" s="36">
        <v>4560000</v>
      </c>
      <c r="I121" s="36">
        <v>0</v>
      </c>
      <c r="J121" s="36">
        <v>6460000</v>
      </c>
      <c r="K121" s="36">
        <v>65455000</v>
      </c>
    </row>
    <row r="122" spans="1:11" x14ac:dyDescent="0.25">
      <c r="A122" s="36">
        <v>119</v>
      </c>
      <c r="B122" s="20" t="s">
        <v>792</v>
      </c>
      <c r="C122" s="6" t="s">
        <v>411</v>
      </c>
      <c r="D122" s="6" t="s">
        <v>59</v>
      </c>
      <c r="E122" s="36">
        <v>7108</v>
      </c>
      <c r="F122" s="36">
        <v>17480000</v>
      </c>
      <c r="G122" s="36">
        <v>123975000</v>
      </c>
      <c r="H122" s="36">
        <v>36290000</v>
      </c>
      <c r="I122" s="36">
        <v>0</v>
      </c>
      <c r="J122" s="36">
        <v>20425000</v>
      </c>
      <c r="K122" s="36">
        <v>198170000</v>
      </c>
    </row>
    <row r="123" spans="1:11" x14ac:dyDescent="0.25">
      <c r="A123" s="36">
        <v>120</v>
      </c>
      <c r="B123" s="20" t="s">
        <v>792</v>
      </c>
      <c r="C123" s="6" t="s">
        <v>412</v>
      </c>
      <c r="D123" s="6" t="s">
        <v>60</v>
      </c>
      <c r="E123" s="36">
        <v>7109</v>
      </c>
      <c r="F123" s="36">
        <v>0</v>
      </c>
      <c r="G123" s="36">
        <v>64600000</v>
      </c>
      <c r="H123" s="36">
        <v>28025000</v>
      </c>
      <c r="I123" s="36">
        <v>0</v>
      </c>
      <c r="J123" s="36">
        <v>13110000</v>
      </c>
      <c r="K123" s="36">
        <v>105735000</v>
      </c>
    </row>
    <row r="124" spans="1:11" x14ac:dyDescent="0.25">
      <c r="A124" s="36">
        <v>121</v>
      </c>
      <c r="B124" s="20" t="s">
        <v>792</v>
      </c>
      <c r="C124" s="6" t="s">
        <v>413</v>
      </c>
      <c r="D124" s="6" t="s">
        <v>61</v>
      </c>
      <c r="E124" s="36">
        <v>7201</v>
      </c>
      <c r="F124" s="36">
        <v>54625000</v>
      </c>
      <c r="G124" s="36">
        <v>535895000</v>
      </c>
      <c r="H124" s="36">
        <v>191710000</v>
      </c>
      <c r="I124" s="36">
        <v>9215000</v>
      </c>
      <c r="J124" s="36">
        <v>27645000</v>
      </c>
      <c r="K124" s="36">
        <v>819090000</v>
      </c>
    </row>
    <row r="125" spans="1:11" x14ac:dyDescent="0.25">
      <c r="A125" s="36">
        <v>122</v>
      </c>
      <c r="B125" s="20" t="s">
        <v>792</v>
      </c>
      <c r="C125" s="6" t="s">
        <v>414</v>
      </c>
      <c r="D125" s="6" t="s">
        <v>62</v>
      </c>
      <c r="E125" s="36">
        <v>7202</v>
      </c>
      <c r="F125" s="36">
        <v>0</v>
      </c>
      <c r="G125" s="36">
        <v>184110000</v>
      </c>
      <c r="H125" s="36">
        <v>52060000</v>
      </c>
      <c r="I125" s="36">
        <v>0</v>
      </c>
      <c r="J125" s="36">
        <v>7980000</v>
      </c>
      <c r="K125" s="36">
        <v>244150000</v>
      </c>
    </row>
    <row r="126" spans="1:11" x14ac:dyDescent="0.25">
      <c r="A126" s="36">
        <v>123</v>
      </c>
      <c r="B126" s="20" t="s">
        <v>792</v>
      </c>
      <c r="C126" s="6" t="s">
        <v>415</v>
      </c>
      <c r="D126" s="6" t="s">
        <v>63</v>
      </c>
      <c r="E126" s="36">
        <v>7203</v>
      </c>
      <c r="F126" s="36">
        <v>0</v>
      </c>
      <c r="G126" s="36">
        <v>36860000</v>
      </c>
      <c r="H126" s="36">
        <v>15390000</v>
      </c>
      <c r="I126" s="36">
        <v>0</v>
      </c>
      <c r="J126" s="36">
        <v>2565000</v>
      </c>
      <c r="K126" s="36">
        <v>54815000</v>
      </c>
    </row>
    <row r="127" spans="1:11" x14ac:dyDescent="0.25">
      <c r="A127" s="36">
        <v>124</v>
      </c>
      <c r="B127" s="20" t="s">
        <v>792</v>
      </c>
      <c r="C127" s="6" t="s">
        <v>416</v>
      </c>
      <c r="D127" s="6" t="s">
        <v>417</v>
      </c>
      <c r="E127" s="36">
        <v>7204</v>
      </c>
      <c r="F127" s="36">
        <v>14060000</v>
      </c>
      <c r="G127" s="36">
        <v>64315000</v>
      </c>
      <c r="H127" s="36">
        <v>16530000</v>
      </c>
      <c r="I127" s="36">
        <v>0</v>
      </c>
      <c r="J127" s="36">
        <v>7790000</v>
      </c>
      <c r="K127" s="36">
        <v>102695000</v>
      </c>
    </row>
    <row r="128" spans="1:11" x14ac:dyDescent="0.25">
      <c r="A128" s="36">
        <v>125</v>
      </c>
      <c r="B128" s="20" t="s">
        <v>792</v>
      </c>
      <c r="C128" s="6" t="s">
        <v>418</v>
      </c>
      <c r="D128" s="6" t="s">
        <v>64</v>
      </c>
      <c r="E128" s="36">
        <v>7205</v>
      </c>
      <c r="F128" s="36">
        <v>10640000</v>
      </c>
      <c r="G128" s="36">
        <v>25840000</v>
      </c>
      <c r="H128" s="36">
        <v>13870000</v>
      </c>
      <c r="I128" s="36">
        <v>0</v>
      </c>
      <c r="J128" s="36">
        <v>0</v>
      </c>
      <c r="K128" s="36">
        <v>50350000</v>
      </c>
    </row>
    <row r="129" spans="1:11" x14ac:dyDescent="0.25">
      <c r="A129" s="36">
        <v>126</v>
      </c>
      <c r="B129" s="20" t="s">
        <v>792</v>
      </c>
      <c r="C129" s="6" t="s">
        <v>419</v>
      </c>
      <c r="D129" s="6" t="s">
        <v>65</v>
      </c>
      <c r="E129" s="36">
        <v>7206</v>
      </c>
      <c r="F129" s="36">
        <v>8550000</v>
      </c>
      <c r="G129" s="36">
        <v>59565000</v>
      </c>
      <c r="H129" s="36">
        <v>44175000</v>
      </c>
      <c r="I129" s="36">
        <v>0</v>
      </c>
      <c r="J129" s="36">
        <v>20900000</v>
      </c>
      <c r="K129" s="36">
        <v>133190000</v>
      </c>
    </row>
    <row r="130" spans="1:11" x14ac:dyDescent="0.25">
      <c r="A130" s="36">
        <v>127</v>
      </c>
      <c r="B130" s="20" t="s">
        <v>792</v>
      </c>
      <c r="C130" s="6" t="s">
        <v>420</v>
      </c>
      <c r="D130" s="6" t="s">
        <v>66</v>
      </c>
      <c r="E130" s="36">
        <v>7207</v>
      </c>
      <c r="F130" s="36">
        <v>0</v>
      </c>
      <c r="G130" s="36">
        <v>38190000</v>
      </c>
      <c r="H130" s="36">
        <v>7885000</v>
      </c>
      <c r="I130" s="36">
        <v>0</v>
      </c>
      <c r="J130" s="36">
        <v>0</v>
      </c>
      <c r="K130" s="36">
        <v>46075000</v>
      </c>
    </row>
    <row r="131" spans="1:11" x14ac:dyDescent="0.25">
      <c r="A131" s="36">
        <v>128</v>
      </c>
      <c r="B131" s="20" t="s">
        <v>792</v>
      </c>
      <c r="C131" s="6" t="s">
        <v>421</v>
      </c>
      <c r="D131" s="6" t="s">
        <v>422</v>
      </c>
      <c r="E131" s="36">
        <v>7208</v>
      </c>
      <c r="F131" s="36">
        <v>18810000</v>
      </c>
      <c r="G131" s="36">
        <v>153235000</v>
      </c>
      <c r="H131" s="36">
        <v>39520000</v>
      </c>
      <c r="I131" s="36">
        <v>0</v>
      </c>
      <c r="J131" s="36">
        <v>8075000</v>
      </c>
      <c r="K131" s="36">
        <v>219640000</v>
      </c>
    </row>
    <row r="132" spans="1:11" x14ac:dyDescent="0.25">
      <c r="A132" s="36">
        <v>129</v>
      </c>
      <c r="B132" s="20" t="s">
        <v>792</v>
      </c>
      <c r="C132" s="6" t="s">
        <v>423</v>
      </c>
      <c r="D132" s="6" t="s">
        <v>67</v>
      </c>
      <c r="E132" s="36">
        <v>7209</v>
      </c>
      <c r="F132" s="36">
        <v>4370000</v>
      </c>
      <c r="G132" s="36">
        <v>35150000</v>
      </c>
      <c r="H132" s="36">
        <v>8265000</v>
      </c>
      <c r="I132" s="36">
        <v>0</v>
      </c>
      <c r="J132" s="36">
        <v>1425000</v>
      </c>
      <c r="K132" s="36">
        <v>49210000</v>
      </c>
    </row>
    <row r="133" spans="1:11" x14ac:dyDescent="0.25">
      <c r="A133" s="36">
        <v>130</v>
      </c>
      <c r="B133" s="20" t="s">
        <v>792</v>
      </c>
      <c r="C133" s="6" t="s">
        <v>424</v>
      </c>
      <c r="D133" s="6" t="s">
        <v>68</v>
      </c>
      <c r="E133" s="36">
        <v>7210</v>
      </c>
      <c r="F133" s="36">
        <v>6745000</v>
      </c>
      <c r="G133" s="36">
        <v>50065000</v>
      </c>
      <c r="H133" s="36">
        <v>13490000</v>
      </c>
      <c r="I133" s="36">
        <v>0</v>
      </c>
      <c r="J133" s="36">
        <v>0</v>
      </c>
      <c r="K133" s="36">
        <v>70300000</v>
      </c>
    </row>
    <row r="134" spans="1:11" x14ac:dyDescent="0.25">
      <c r="A134" s="36">
        <v>131</v>
      </c>
      <c r="B134" s="20" t="s">
        <v>792</v>
      </c>
      <c r="C134" s="6" t="s">
        <v>425</v>
      </c>
      <c r="D134" s="6" t="s">
        <v>69</v>
      </c>
      <c r="E134" s="36">
        <v>7301</v>
      </c>
      <c r="F134" s="36">
        <v>46550000</v>
      </c>
      <c r="G134" s="36">
        <v>330980000</v>
      </c>
      <c r="H134" s="36">
        <v>90630000</v>
      </c>
      <c r="I134" s="36">
        <v>0</v>
      </c>
      <c r="J134" s="36">
        <v>45410000</v>
      </c>
      <c r="K134" s="36">
        <v>513570000</v>
      </c>
    </row>
    <row r="135" spans="1:11" x14ac:dyDescent="0.25">
      <c r="A135" s="36">
        <v>132</v>
      </c>
      <c r="B135" s="20" t="s">
        <v>792</v>
      </c>
      <c r="C135" s="6" t="s">
        <v>426</v>
      </c>
      <c r="D135" s="6" t="s">
        <v>70</v>
      </c>
      <c r="E135" s="36">
        <v>7302</v>
      </c>
      <c r="F135" s="36">
        <v>11020000</v>
      </c>
      <c r="G135" s="36">
        <v>58710000</v>
      </c>
      <c r="H135" s="36">
        <v>43605000</v>
      </c>
      <c r="I135" s="36">
        <v>0</v>
      </c>
      <c r="J135" s="36">
        <v>0</v>
      </c>
      <c r="K135" s="36">
        <v>113335000</v>
      </c>
    </row>
    <row r="136" spans="1:11" x14ac:dyDescent="0.25">
      <c r="A136" s="36">
        <v>133</v>
      </c>
      <c r="B136" s="20" t="s">
        <v>792</v>
      </c>
      <c r="C136" s="6" t="s">
        <v>427</v>
      </c>
      <c r="D136" s="6" t="s">
        <v>428</v>
      </c>
      <c r="E136" s="36">
        <v>7303</v>
      </c>
      <c r="F136" s="36">
        <v>10545000</v>
      </c>
      <c r="G136" s="36">
        <v>101175000</v>
      </c>
      <c r="H136" s="36">
        <v>46075000</v>
      </c>
      <c r="I136" s="36">
        <v>0</v>
      </c>
      <c r="J136" s="36">
        <v>12540000</v>
      </c>
      <c r="K136" s="36">
        <v>170335000</v>
      </c>
    </row>
    <row r="137" spans="1:11" x14ac:dyDescent="0.25">
      <c r="A137" s="36">
        <v>134</v>
      </c>
      <c r="B137" s="20" t="s">
        <v>792</v>
      </c>
      <c r="C137" s="6" t="s">
        <v>429</v>
      </c>
      <c r="D137" s="6" t="s">
        <v>430</v>
      </c>
      <c r="E137" s="36">
        <v>7304</v>
      </c>
      <c r="F137" s="36">
        <v>0</v>
      </c>
      <c r="G137" s="36">
        <v>130435000</v>
      </c>
      <c r="H137" s="36">
        <v>56050000</v>
      </c>
      <c r="I137" s="36">
        <v>0</v>
      </c>
      <c r="J137" s="36">
        <v>18810000</v>
      </c>
      <c r="K137" s="36">
        <v>205295000</v>
      </c>
    </row>
    <row r="138" spans="1:11" x14ac:dyDescent="0.25">
      <c r="A138" s="36">
        <v>135</v>
      </c>
      <c r="B138" s="20" t="s">
        <v>792</v>
      </c>
      <c r="C138" s="6" t="s">
        <v>431</v>
      </c>
      <c r="D138" s="6" t="s">
        <v>71</v>
      </c>
      <c r="E138" s="36">
        <v>7305</v>
      </c>
      <c r="F138" s="36">
        <v>0</v>
      </c>
      <c r="G138" s="36">
        <v>109440000</v>
      </c>
      <c r="H138" s="36">
        <v>47880000</v>
      </c>
      <c r="I138" s="36">
        <v>0</v>
      </c>
      <c r="J138" s="36">
        <v>11780000</v>
      </c>
      <c r="K138" s="36">
        <v>169100000</v>
      </c>
    </row>
    <row r="139" spans="1:11" x14ac:dyDescent="0.25">
      <c r="A139" s="36">
        <v>136</v>
      </c>
      <c r="B139" s="20" t="s">
        <v>792</v>
      </c>
      <c r="C139" s="6" t="s">
        <v>432</v>
      </c>
      <c r="D139" s="6" t="s">
        <v>72</v>
      </c>
      <c r="E139" s="36">
        <v>7306</v>
      </c>
      <c r="F139" s="36">
        <v>0</v>
      </c>
      <c r="G139" s="36">
        <v>101175000</v>
      </c>
      <c r="H139" s="36">
        <v>40850000</v>
      </c>
      <c r="I139" s="36">
        <v>0</v>
      </c>
      <c r="J139" s="36">
        <v>5035000</v>
      </c>
      <c r="K139" s="36">
        <v>147060000</v>
      </c>
    </row>
    <row r="140" spans="1:11" x14ac:dyDescent="0.25">
      <c r="A140" s="36">
        <v>137</v>
      </c>
      <c r="B140" s="20" t="s">
        <v>792</v>
      </c>
      <c r="C140" s="6" t="s">
        <v>433</v>
      </c>
      <c r="D140" s="6" t="s">
        <v>73</v>
      </c>
      <c r="E140" s="36">
        <v>7309</v>
      </c>
      <c r="F140" s="36">
        <v>11020000</v>
      </c>
      <c r="G140" s="36">
        <v>83125000</v>
      </c>
      <c r="H140" s="36">
        <v>34010000</v>
      </c>
      <c r="I140" s="36">
        <v>0</v>
      </c>
      <c r="J140" s="36">
        <v>0</v>
      </c>
      <c r="K140" s="36">
        <v>128155000</v>
      </c>
    </row>
    <row r="141" spans="1:11" x14ac:dyDescent="0.25">
      <c r="A141" s="36">
        <v>138</v>
      </c>
      <c r="B141" s="20" t="s">
        <v>792</v>
      </c>
      <c r="C141" s="6" t="s">
        <v>434</v>
      </c>
      <c r="D141" s="6" t="s">
        <v>74</v>
      </c>
      <c r="E141" s="36">
        <v>7310</v>
      </c>
      <c r="F141" s="36">
        <v>22990000</v>
      </c>
      <c r="G141" s="36">
        <v>138605000</v>
      </c>
      <c r="H141" s="36">
        <v>47120000</v>
      </c>
      <c r="I141" s="36">
        <v>0</v>
      </c>
      <c r="J141" s="36">
        <v>16340000</v>
      </c>
      <c r="K141" s="36">
        <v>225055000</v>
      </c>
    </row>
    <row r="142" spans="1:11" x14ac:dyDescent="0.25">
      <c r="A142" s="36">
        <v>139</v>
      </c>
      <c r="B142" s="20" t="s">
        <v>792</v>
      </c>
      <c r="C142" s="6" t="s">
        <v>435</v>
      </c>
      <c r="D142" s="6" t="s">
        <v>75</v>
      </c>
      <c r="E142" s="36">
        <v>7401</v>
      </c>
      <c r="F142" s="36">
        <v>14630000</v>
      </c>
      <c r="G142" s="36">
        <v>176130000</v>
      </c>
      <c r="H142" s="36">
        <v>66785000</v>
      </c>
      <c r="I142" s="36">
        <v>2375000</v>
      </c>
      <c r="J142" s="36">
        <v>0</v>
      </c>
      <c r="K142" s="36">
        <v>259920000</v>
      </c>
    </row>
    <row r="143" spans="1:11" x14ac:dyDescent="0.25">
      <c r="A143" s="36">
        <v>140</v>
      </c>
      <c r="B143" s="20" t="s">
        <v>792</v>
      </c>
      <c r="C143" s="6" t="s">
        <v>436</v>
      </c>
      <c r="D143" s="6" t="s">
        <v>76</v>
      </c>
      <c r="E143" s="36">
        <v>7402</v>
      </c>
      <c r="F143" s="36">
        <v>8930000</v>
      </c>
      <c r="G143" s="36">
        <v>68685000</v>
      </c>
      <c r="H143" s="36">
        <v>23750000</v>
      </c>
      <c r="I143" s="36">
        <v>0</v>
      </c>
      <c r="J143" s="36">
        <v>3610000</v>
      </c>
      <c r="K143" s="36">
        <v>104975000</v>
      </c>
    </row>
    <row r="144" spans="1:11" x14ac:dyDescent="0.25">
      <c r="A144" s="36">
        <v>141</v>
      </c>
      <c r="B144" s="20" t="s">
        <v>792</v>
      </c>
      <c r="C144" s="6" t="s">
        <v>437</v>
      </c>
      <c r="D144" s="6" t="s">
        <v>77</v>
      </c>
      <c r="E144" s="36">
        <v>7403</v>
      </c>
      <c r="F144" s="36">
        <v>8550000</v>
      </c>
      <c r="G144" s="36">
        <v>56620000</v>
      </c>
      <c r="H144" s="36">
        <v>7600000</v>
      </c>
      <c r="I144" s="36">
        <v>0</v>
      </c>
      <c r="J144" s="36">
        <v>1235000</v>
      </c>
      <c r="K144" s="36">
        <v>74005000</v>
      </c>
    </row>
    <row r="145" spans="1:11" x14ac:dyDescent="0.25">
      <c r="A145" s="36">
        <v>142</v>
      </c>
      <c r="B145" s="20" t="s">
        <v>793</v>
      </c>
      <c r="C145" s="6" t="s">
        <v>438</v>
      </c>
      <c r="D145" s="6" t="s">
        <v>439</v>
      </c>
      <c r="E145" s="36">
        <v>8201</v>
      </c>
      <c r="F145" s="36">
        <v>0</v>
      </c>
      <c r="G145" s="36">
        <v>0</v>
      </c>
      <c r="H145" s="36">
        <v>165300000</v>
      </c>
      <c r="I145" s="36">
        <v>22610000</v>
      </c>
      <c r="J145" s="36">
        <v>0</v>
      </c>
      <c r="K145" s="36">
        <v>187910000</v>
      </c>
    </row>
    <row r="146" spans="1:11" x14ac:dyDescent="0.25">
      <c r="A146" s="36">
        <v>143</v>
      </c>
      <c r="B146" s="20" t="s">
        <v>793</v>
      </c>
      <c r="C146" s="6" t="s">
        <v>440</v>
      </c>
      <c r="D146" s="6" t="s">
        <v>91</v>
      </c>
      <c r="E146" s="36">
        <v>8202</v>
      </c>
      <c r="F146" s="36">
        <v>18430000</v>
      </c>
      <c r="G146" s="36">
        <v>120175000</v>
      </c>
      <c r="H146" s="36">
        <v>32870000</v>
      </c>
      <c r="I146" s="36">
        <v>0</v>
      </c>
      <c r="J146" s="36">
        <v>0</v>
      </c>
      <c r="K146" s="36">
        <v>171475000</v>
      </c>
    </row>
    <row r="147" spans="1:11" x14ac:dyDescent="0.25">
      <c r="A147" s="36">
        <v>144</v>
      </c>
      <c r="B147" s="20" t="s">
        <v>793</v>
      </c>
      <c r="C147" s="6" t="s">
        <v>441</v>
      </c>
      <c r="D147" s="6" t="s">
        <v>92</v>
      </c>
      <c r="E147" s="36">
        <v>8203</v>
      </c>
      <c r="F147" s="36">
        <v>12825000</v>
      </c>
      <c r="G147" s="36">
        <v>0</v>
      </c>
      <c r="H147" s="36">
        <v>43985000</v>
      </c>
      <c r="I147" s="36">
        <v>2090000</v>
      </c>
      <c r="J147" s="36">
        <v>0</v>
      </c>
      <c r="K147" s="36">
        <v>58900000</v>
      </c>
    </row>
    <row r="148" spans="1:11" x14ac:dyDescent="0.25">
      <c r="A148" s="36">
        <v>145</v>
      </c>
      <c r="B148" s="20" t="s">
        <v>793</v>
      </c>
      <c r="C148" s="6" t="s">
        <v>442</v>
      </c>
      <c r="D148" s="6" t="s">
        <v>93</v>
      </c>
      <c r="E148" s="36">
        <v>8204</v>
      </c>
      <c r="F148" s="36">
        <v>0</v>
      </c>
      <c r="G148" s="36">
        <v>0</v>
      </c>
      <c r="H148" s="36">
        <v>5415000</v>
      </c>
      <c r="I148" s="36">
        <v>0</v>
      </c>
      <c r="J148" s="36">
        <v>0</v>
      </c>
      <c r="K148" s="36">
        <v>5415000</v>
      </c>
    </row>
    <row r="149" spans="1:11" x14ac:dyDescent="0.25">
      <c r="A149" s="36">
        <v>146</v>
      </c>
      <c r="B149" s="20" t="s">
        <v>793</v>
      </c>
      <c r="C149" s="6" t="s">
        <v>443</v>
      </c>
      <c r="D149" s="6" t="s">
        <v>444</v>
      </c>
      <c r="E149" s="36">
        <v>8205</v>
      </c>
      <c r="F149" s="36">
        <v>0</v>
      </c>
      <c r="G149" s="36">
        <v>213370000</v>
      </c>
      <c r="H149" s="36">
        <v>83125000</v>
      </c>
      <c r="I149" s="36">
        <v>0</v>
      </c>
      <c r="J149" s="36">
        <v>11590000</v>
      </c>
      <c r="K149" s="36">
        <v>308085000</v>
      </c>
    </row>
    <row r="150" spans="1:11" x14ac:dyDescent="0.25">
      <c r="A150" s="36">
        <v>147</v>
      </c>
      <c r="B150" s="20" t="s">
        <v>793</v>
      </c>
      <c r="C150" s="6" t="s">
        <v>445</v>
      </c>
      <c r="D150" s="6" t="s">
        <v>94</v>
      </c>
      <c r="E150" s="36">
        <v>8206</v>
      </c>
      <c r="F150" s="36">
        <v>58615000</v>
      </c>
      <c r="G150" s="36">
        <v>283385000</v>
      </c>
      <c r="H150" s="36">
        <v>112005000</v>
      </c>
      <c r="I150" s="36">
        <v>9025000</v>
      </c>
      <c r="J150" s="36">
        <v>22800000</v>
      </c>
      <c r="K150" s="36">
        <v>485830000</v>
      </c>
    </row>
    <row r="151" spans="1:11" x14ac:dyDescent="0.25">
      <c r="A151" s="36">
        <v>148</v>
      </c>
      <c r="B151" s="20" t="s">
        <v>793</v>
      </c>
      <c r="C151" s="6" t="s">
        <v>446</v>
      </c>
      <c r="D151" s="6" t="s">
        <v>95</v>
      </c>
      <c r="E151" s="36">
        <v>8207</v>
      </c>
      <c r="F151" s="36">
        <v>46265000</v>
      </c>
      <c r="G151" s="36">
        <v>279110000</v>
      </c>
      <c r="H151" s="36">
        <v>106780000</v>
      </c>
      <c r="I151" s="36">
        <v>3610000</v>
      </c>
      <c r="J151" s="36">
        <v>27930000</v>
      </c>
      <c r="K151" s="36">
        <v>463695000</v>
      </c>
    </row>
    <row r="152" spans="1:11" x14ac:dyDescent="0.25">
      <c r="A152" s="36">
        <v>149</v>
      </c>
      <c r="B152" s="20" t="s">
        <v>793</v>
      </c>
      <c r="C152" s="6" t="s">
        <v>447</v>
      </c>
      <c r="D152" s="6" t="s">
        <v>96</v>
      </c>
      <c r="E152" s="36">
        <v>8208</v>
      </c>
      <c r="F152" s="36">
        <v>0</v>
      </c>
      <c r="G152" s="36">
        <v>158080000</v>
      </c>
      <c r="H152" s="36">
        <v>46360000</v>
      </c>
      <c r="I152" s="36">
        <v>0</v>
      </c>
      <c r="J152" s="36">
        <v>7600000</v>
      </c>
      <c r="K152" s="36">
        <v>212040000</v>
      </c>
    </row>
    <row r="153" spans="1:11" x14ac:dyDescent="0.25">
      <c r="A153" s="36">
        <v>150</v>
      </c>
      <c r="B153" s="20" t="s">
        <v>793</v>
      </c>
      <c r="C153" s="6" t="s">
        <v>448</v>
      </c>
      <c r="D153" s="6" t="s">
        <v>97</v>
      </c>
      <c r="E153" s="36">
        <v>8209</v>
      </c>
      <c r="F153" s="36">
        <v>0</v>
      </c>
      <c r="G153" s="36">
        <v>46740000</v>
      </c>
      <c r="H153" s="36">
        <v>0</v>
      </c>
      <c r="I153" s="36">
        <v>0</v>
      </c>
      <c r="J153" s="36">
        <v>3135000</v>
      </c>
      <c r="K153" s="36">
        <v>49875000</v>
      </c>
    </row>
    <row r="154" spans="1:11" x14ac:dyDescent="0.25">
      <c r="A154" s="36">
        <v>151</v>
      </c>
      <c r="B154" s="20" t="s">
        <v>793</v>
      </c>
      <c r="C154" s="6" t="s">
        <v>449</v>
      </c>
      <c r="D154" s="6" t="s">
        <v>98</v>
      </c>
      <c r="E154" s="36">
        <v>8210</v>
      </c>
      <c r="F154" s="36">
        <v>33155000</v>
      </c>
      <c r="G154" s="36">
        <v>130245000</v>
      </c>
      <c r="H154" s="36">
        <v>132430000</v>
      </c>
      <c r="I154" s="36">
        <v>0</v>
      </c>
      <c r="J154" s="36">
        <v>27075000</v>
      </c>
      <c r="K154" s="36">
        <v>322905000</v>
      </c>
    </row>
    <row r="155" spans="1:11" x14ac:dyDescent="0.25">
      <c r="A155" s="36">
        <v>152</v>
      </c>
      <c r="B155" s="20" t="s">
        <v>793</v>
      </c>
      <c r="C155" s="6" t="s">
        <v>450</v>
      </c>
      <c r="D155" s="6" t="s">
        <v>99</v>
      </c>
      <c r="E155" s="36">
        <v>8211</v>
      </c>
      <c r="F155" s="36">
        <v>25555000</v>
      </c>
      <c r="G155" s="36">
        <v>0</v>
      </c>
      <c r="H155" s="36">
        <v>96520000</v>
      </c>
      <c r="I155" s="36">
        <v>5510000</v>
      </c>
      <c r="J155" s="36">
        <v>0</v>
      </c>
      <c r="K155" s="36">
        <v>127585000</v>
      </c>
    </row>
    <row r="156" spans="1:11" x14ac:dyDescent="0.25">
      <c r="A156" s="36">
        <v>153</v>
      </c>
      <c r="B156" s="20" t="s">
        <v>793</v>
      </c>
      <c r="C156" s="6" t="s">
        <v>451</v>
      </c>
      <c r="D156" s="6" t="s">
        <v>452</v>
      </c>
      <c r="E156" s="36">
        <v>8212</v>
      </c>
      <c r="F156" s="36">
        <v>32110000</v>
      </c>
      <c r="G156" s="36">
        <v>144970000</v>
      </c>
      <c r="H156" s="36">
        <v>82840000</v>
      </c>
      <c r="I156" s="36">
        <v>0</v>
      </c>
      <c r="J156" s="36">
        <v>0</v>
      </c>
      <c r="K156" s="36">
        <v>259920000</v>
      </c>
    </row>
    <row r="157" spans="1:11" x14ac:dyDescent="0.25">
      <c r="A157" s="36">
        <v>154</v>
      </c>
      <c r="B157" s="20" t="s">
        <v>793</v>
      </c>
      <c r="C157" s="6" t="s">
        <v>453</v>
      </c>
      <c r="D157" s="6" t="s">
        <v>100</v>
      </c>
      <c r="E157" s="36">
        <v>8301</v>
      </c>
      <c r="F157" s="36">
        <v>23465000</v>
      </c>
      <c r="G157" s="36">
        <v>135185000</v>
      </c>
      <c r="H157" s="36">
        <v>30115000</v>
      </c>
      <c r="I157" s="36">
        <v>570000</v>
      </c>
      <c r="J157" s="36">
        <v>29070000</v>
      </c>
      <c r="K157" s="36">
        <v>218405000</v>
      </c>
    </row>
    <row r="158" spans="1:11" x14ac:dyDescent="0.25">
      <c r="A158" s="36">
        <v>155</v>
      </c>
      <c r="B158" s="20" t="s">
        <v>793</v>
      </c>
      <c r="C158" s="6" t="s">
        <v>454</v>
      </c>
      <c r="D158" s="6" t="s">
        <v>101</v>
      </c>
      <c r="E158" s="36">
        <v>8302</v>
      </c>
      <c r="F158" s="36">
        <v>16150000</v>
      </c>
      <c r="G158" s="36">
        <v>140315000</v>
      </c>
      <c r="H158" s="36">
        <v>20615000</v>
      </c>
      <c r="I158" s="36">
        <v>0</v>
      </c>
      <c r="J158" s="36">
        <v>2565000</v>
      </c>
      <c r="K158" s="36">
        <v>179645000</v>
      </c>
    </row>
    <row r="159" spans="1:11" x14ac:dyDescent="0.25">
      <c r="A159" s="36">
        <v>156</v>
      </c>
      <c r="B159" s="20" t="s">
        <v>793</v>
      </c>
      <c r="C159" s="6" t="s">
        <v>455</v>
      </c>
      <c r="D159" s="6" t="s">
        <v>102</v>
      </c>
      <c r="E159" s="36">
        <v>8303</v>
      </c>
      <c r="F159" s="36">
        <v>0</v>
      </c>
      <c r="G159" s="36">
        <v>148960000</v>
      </c>
      <c r="H159" s="36">
        <v>0</v>
      </c>
      <c r="I159" s="36">
        <v>0</v>
      </c>
      <c r="J159" s="36">
        <v>10545000</v>
      </c>
      <c r="K159" s="36">
        <v>159505000</v>
      </c>
    </row>
    <row r="160" spans="1:11" x14ac:dyDescent="0.25">
      <c r="A160" s="36">
        <v>157</v>
      </c>
      <c r="B160" s="20" t="s">
        <v>793</v>
      </c>
      <c r="C160" s="6" t="s">
        <v>456</v>
      </c>
      <c r="D160" s="6" t="s">
        <v>457</v>
      </c>
      <c r="E160" s="36">
        <v>8304</v>
      </c>
      <c r="F160" s="36">
        <v>13300000</v>
      </c>
      <c r="G160" s="36">
        <v>77425000</v>
      </c>
      <c r="H160" s="36">
        <v>29640000</v>
      </c>
      <c r="I160" s="36">
        <v>0</v>
      </c>
      <c r="J160" s="36">
        <v>12730000</v>
      </c>
      <c r="K160" s="36">
        <v>133095000</v>
      </c>
    </row>
    <row r="161" spans="1:11" x14ac:dyDescent="0.25">
      <c r="A161" s="36">
        <v>158</v>
      </c>
      <c r="B161" s="20" t="s">
        <v>793</v>
      </c>
      <c r="C161" s="6" t="s">
        <v>458</v>
      </c>
      <c r="D161" s="6" t="s">
        <v>103</v>
      </c>
      <c r="E161" s="36">
        <v>8305</v>
      </c>
      <c r="F161" s="36">
        <v>16815000</v>
      </c>
      <c r="G161" s="36">
        <v>122265000</v>
      </c>
      <c r="H161" s="36">
        <v>17860000</v>
      </c>
      <c r="I161" s="36">
        <v>0</v>
      </c>
      <c r="J161" s="36">
        <v>3895000</v>
      </c>
      <c r="K161" s="36">
        <v>160835000</v>
      </c>
    </row>
    <row r="162" spans="1:11" x14ac:dyDescent="0.25">
      <c r="A162" s="36">
        <v>159</v>
      </c>
      <c r="B162" s="20" t="s">
        <v>793</v>
      </c>
      <c r="C162" s="6" t="s">
        <v>459</v>
      </c>
      <c r="D162" s="6" t="s">
        <v>104</v>
      </c>
      <c r="E162" s="36">
        <v>8306</v>
      </c>
      <c r="F162" s="36">
        <v>8930000</v>
      </c>
      <c r="G162" s="36">
        <v>29925000</v>
      </c>
      <c r="H162" s="36">
        <v>3135000</v>
      </c>
      <c r="I162" s="36">
        <v>0</v>
      </c>
      <c r="J162" s="36">
        <v>0</v>
      </c>
      <c r="K162" s="36">
        <v>41990000</v>
      </c>
    </row>
    <row r="163" spans="1:11" x14ac:dyDescent="0.25">
      <c r="A163" s="36">
        <v>160</v>
      </c>
      <c r="B163" s="20" t="s">
        <v>793</v>
      </c>
      <c r="C163" s="6" t="s">
        <v>460</v>
      </c>
      <c r="D163" s="6" t="s">
        <v>461</v>
      </c>
      <c r="E163" s="36">
        <v>8307</v>
      </c>
      <c r="F163" s="36">
        <v>8265000</v>
      </c>
      <c r="G163" s="36">
        <v>57190000</v>
      </c>
      <c r="H163" s="36">
        <v>17005000</v>
      </c>
      <c r="I163" s="36">
        <v>0</v>
      </c>
      <c r="J163" s="36">
        <v>0</v>
      </c>
      <c r="K163" s="36">
        <v>82460000</v>
      </c>
    </row>
    <row r="164" spans="1:11" x14ac:dyDescent="0.25">
      <c r="A164" s="36">
        <v>161</v>
      </c>
      <c r="B164" s="20" t="s">
        <v>793</v>
      </c>
      <c r="C164" s="6" t="s">
        <v>462</v>
      </c>
      <c r="D164" s="6" t="s">
        <v>463</v>
      </c>
      <c r="E164" s="36">
        <v>8401</v>
      </c>
      <c r="F164" s="36">
        <v>76950000</v>
      </c>
      <c r="G164" s="36">
        <v>376675000</v>
      </c>
      <c r="H164" s="36">
        <v>189810000</v>
      </c>
      <c r="I164" s="36">
        <v>5605000</v>
      </c>
      <c r="J164" s="36">
        <v>38475000</v>
      </c>
      <c r="K164" s="36">
        <v>687515000</v>
      </c>
    </row>
    <row r="165" spans="1:11" x14ac:dyDescent="0.25">
      <c r="A165" s="36">
        <v>162</v>
      </c>
      <c r="B165" s="20" t="s">
        <v>793</v>
      </c>
      <c r="C165" s="6" t="s">
        <v>464</v>
      </c>
      <c r="D165" s="6" t="s">
        <v>465</v>
      </c>
      <c r="E165" s="36">
        <v>8402</v>
      </c>
      <c r="F165" s="36">
        <v>0</v>
      </c>
      <c r="G165" s="36">
        <v>67260000</v>
      </c>
      <c r="H165" s="36">
        <v>13205000</v>
      </c>
      <c r="I165" s="36">
        <v>1235000</v>
      </c>
      <c r="J165" s="36">
        <v>0</v>
      </c>
      <c r="K165" s="36">
        <v>81700000</v>
      </c>
    </row>
    <row r="166" spans="1:11" x14ac:dyDescent="0.25">
      <c r="A166" s="36">
        <v>163</v>
      </c>
      <c r="B166" s="20" t="s">
        <v>793</v>
      </c>
      <c r="C166" s="6" t="s">
        <v>466</v>
      </c>
      <c r="D166" s="6" t="s">
        <v>105</v>
      </c>
      <c r="E166" s="36">
        <v>8403</v>
      </c>
      <c r="F166" s="36">
        <v>10165000</v>
      </c>
      <c r="G166" s="36">
        <v>102695000</v>
      </c>
      <c r="H166" s="36">
        <v>6745000</v>
      </c>
      <c r="I166" s="36">
        <v>0</v>
      </c>
      <c r="J166" s="36">
        <v>9880000</v>
      </c>
      <c r="K166" s="36">
        <v>129485000</v>
      </c>
    </row>
    <row r="167" spans="1:11" x14ac:dyDescent="0.25">
      <c r="A167" s="36">
        <v>164</v>
      </c>
      <c r="B167" s="20" t="s">
        <v>793</v>
      </c>
      <c r="C167" s="6" t="s">
        <v>467</v>
      </c>
      <c r="D167" s="6" t="s">
        <v>106</v>
      </c>
      <c r="E167" s="36">
        <v>8404</v>
      </c>
      <c r="F167" s="36">
        <v>6650000</v>
      </c>
      <c r="G167" s="36">
        <v>37145000</v>
      </c>
      <c r="H167" s="36">
        <v>24890000</v>
      </c>
      <c r="I167" s="36">
        <v>190000</v>
      </c>
      <c r="J167" s="36">
        <v>2945000</v>
      </c>
      <c r="K167" s="36">
        <v>71820000</v>
      </c>
    </row>
    <row r="168" spans="1:11" x14ac:dyDescent="0.25">
      <c r="A168" s="36">
        <v>165</v>
      </c>
      <c r="B168" s="20" t="s">
        <v>793</v>
      </c>
      <c r="C168" s="6" t="s">
        <v>468</v>
      </c>
      <c r="D168" s="6" t="s">
        <v>107</v>
      </c>
      <c r="E168" s="36">
        <v>8405</v>
      </c>
      <c r="F168" s="36">
        <v>13395000</v>
      </c>
      <c r="G168" s="36">
        <v>93575000</v>
      </c>
      <c r="H168" s="36">
        <v>5415000</v>
      </c>
      <c r="I168" s="36">
        <v>2185000</v>
      </c>
      <c r="J168" s="36">
        <v>6935000</v>
      </c>
      <c r="K168" s="36">
        <v>121505000</v>
      </c>
    </row>
    <row r="169" spans="1:11" x14ac:dyDescent="0.25">
      <c r="A169" s="36">
        <v>166</v>
      </c>
      <c r="B169" s="20" t="s">
        <v>793</v>
      </c>
      <c r="C169" s="6" t="s">
        <v>469</v>
      </c>
      <c r="D169" s="6" t="s">
        <v>108</v>
      </c>
      <c r="E169" s="36">
        <v>8406</v>
      </c>
      <c r="F169" s="36">
        <v>0</v>
      </c>
      <c r="G169" s="36">
        <v>40470000</v>
      </c>
      <c r="H169" s="36">
        <v>15295000</v>
      </c>
      <c r="I169" s="36">
        <v>760000</v>
      </c>
      <c r="J169" s="36">
        <v>8835000</v>
      </c>
      <c r="K169" s="36">
        <v>65360000</v>
      </c>
    </row>
    <row r="170" spans="1:11" x14ac:dyDescent="0.25">
      <c r="A170" s="36">
        <v>167</v>
      </c>
      <c r="B170" s="20" t="s">
        <v>793</v>
      </c>
      <c r="C170" s="6" t="s">
        <v>470</v>
      </c>
      <c r="D170" s="6" t="s">
        <v>471</v>
      </c>
      <c r="E170" s="36">
        <v>8407</v>
      </c>
      <c r="F170" s="36">
        <v>14535000</v>
      </c>
      <c r="G170" s="36">
        <v>115425000</v>
      </c>
      <c r="H170" s="36">
        <v>2850000</v>
      </c>
      <c r="I170" s="36">
        <v>1900000</v>
      </c>
      <c r="J170" s="36">
        <v>11305000</v>
      </c>
      <c r="K170" s="36">
        <v>146015000</v>
      </c>
    </row>
    <row r="171" spans="1:11" x14ac:dyDescent="0.25">
      <c r="A171" s="36">
        <v>168</v>
      </c>
      <c r="B171" s="20" t="s">
        <v>793</v>
      </c>
      <c r="C171" s="6" t="s">
        <v>472</v>
      </c>
      <c r="D171" s="6" t="s">
        <v>109</v>
      </c>
      <c r="E171" s="36">
        <v>8408</v>
      </c>
      <c r="F171" s="36">
        <v>5795000</v>
      </c>
      <c r="G171" s="36">
        <v>16815000</v>
      </c>
      <c r="H171" s="36">
        <v>7885000</v>
      </c>
      <c r="I171" s="36">
        <v>380000</v>
      </c>
      <c r="J171" s="36">
        <v>855000</v>
      </c>
      <c r="K171" s="36">
        <v>31730000</v>
      </c>
    </row>
    <row r="172" spans="1:11" x14ac:dyDescent="0.25">
      <c r="A172" s="36">
        <v>169</v>
      </c>
      <c r="B172" s="20" t="s">
        <v>793</v>
      </c>
      <c r="C172" s="6" t="s">
        <v>473</v>
      </c>
      <c r="D172" s="6" t="s">
        <v>110</v>
      </c>
      <c r="E172" s="36">
        <v>8409</v>
      </c>
      <c r="F172" s="36">
        <v>0</v>
      </c>
      <c r="G172" s="36">
        <v>59090000</v>
      </c>
      <c r="H172" s="36">
        <v>0</v>
      </c>
      <c r="I172" s="36">
        <v>0</v>
      </c>
      <c r="J172" s="36">
        <v>3800000</v>
      </c>
      <c r="K172" s="36">
        <v>62890000</v>
      </c>
    </row>
    <row r="173" spans="1:11" x14ac:dyDescent="0.25">
      <c r="A173" s="36">
        <v>170</v>
      </c>
      <c r="B173" s="20" t="s">
        <v>793</v>
      </c>
      <c r="C173" s="6" t="s">
        <v>474</v>
      </c>
      <c r="D173" s="6" t="s">
        <v>111</v>
      </c>
      <c r="E173" s="36">
        <v>8410</v>
      </c>
      <c r="F173" s="36">
        <v>0</v>
      </c>
      <c r="G173" s="36">
        <v>90155000</v>
      </c>
      <c r="H173" s="36">
        <v>40280000</v>
      </c>
      <c r="I173" s="36">
        <v>0</v>
      </c>
      <c r="J173" s="36">
        <v>9595000</v>
      </c>
      <c r="K173" s="36">
        <v>140030000</v>
      </c>
    </row>
    <row r="174" spans="1:11" x14ac:dyDescent="0.25">
      <c r="A174" s="36">
        <v>171</v>
      </c>
      <c r="B174" s="20" t="s">
        <v>793</v>
      </c>
      <c r="C174" s="6" t="s">
        <v>475</v>
      </c>
      <c r="D174" s="6" t="s">
        <v>112</v>
      </c>
      <c r="E174" s="36">
        <v>8411</v>
      </c>
      <c r="F174" s="36">
        <v>4845000</v>
      </c>
      <c r="G174" s="36">
        <v>15010000</v>
      </c>
      <c r="H174" s="36">
        <v>6745000</v>
      </c>
      <c r="I174" s="36">
        <v>0</v>
      </c>
      <c r="J174" s="36">
        <v>0</v>
      </c>
      <c r="K174" s="36">
        <v>26600000</v>
      </c>
    </row>
    <row r="175" spans="1:11" x14ac:dyDescent="0.25">
      <c r="A175" s="36">
        <v>172</v>
      </c>
      <c r="B175" s="20" t="s">
        <v>793</v>
      </c>
      <c r="C175" s="6" t="s">
        <v>476</v>
      </c>
      <c r="D175" s="6" t="s">
        <v>113</v>
      </c>
      <c r="E175" s="36">
        <v>8412</v>
      </c>
      <c r="F175" s="36">
        <v>11495000</v>
      </c>
      <c r="G175" s="36">
        <v>51490000</v>
      </c>
      <c r="H175" s="36">
        <v>14630000</v>
      </c>
      <c r="I175" s="36">
        <v>760000</v>
      </c>
      <c r="J175" s="36">
        <v>7695000</v>
      </c>
      <c r="K175" s="36">
        <v>86070000</v>
      </c>
    </row>
    <row r="176" spans="1:11" x14ac:dyDescent="0.25">
      <c r="A176" s="36">
        <v>173</v>
      </c>
      <c r="B176" s="20" t="s">
        <v>793</v>
      </c>
      <c r="C176" s="6" t="s">
        <v>477</v>
      </c>
      <c r="D176" s="6" t="s">
        <v>114</v>
      </c>
      <c r="E176" s="36">
        <v>8413</v>
      </c>
      <c r="F176" s="36">
        <v>0</v>
      </c>
      <c r="G176" s="36">
        <v>17955000</v>
      </c>
      <c r="H176" s="36">
        <v>7695000</v>
      </c>
      <c r="I176" s="36">
        <v>0</v>
      </c>
      <c r="J176" s="36">
        <v>0</v>
      </c>
      <c r="K176" s="36">
        <v>25650000</v>
      </c>
    </row>
    <row r="177" spans="1:11" x14ac:dyDescent="0.25">
      <c r="A177" s="36">
        <v>174</v>
      </c>
      <c r="B177" s="20" t="s">
        <v>793</v>
      </c>
      <c r="C177" s="6" t="s">
        <v>478</v>
      </c>
      <c r="D177" s="6" t="s">
        <v>479</v>
      </c>
      <c r="E177" s="36">
        <v>8414</v>
      </c>
      <c r="F177" s="36">
        <v>8930000</v>
      </c>
      <c r="G177" s="36">
        <v>39900000</v>
      </c>
      <c r="H177" s="36">
        <v>11875000</v>
      </c>
      <c r="I177" s="36">
        <v>0</v>
      </c>
      <c r="J177" s="36">
        <v>0</v>
      </c>
      <c r="K177" s="36">
        <v>60705000</v>
      </c>
    </row>
    <row r="178" spans="1:11" x14ac:dyDescent="0.25">
      <c r="A178" s="36">
        <v>175</v>
      </c>
      <c r="B178" s="20" t="s">
        <v>794</v>
      </c>
      <c r="C178" s="6" t="s">
        <v>509</v>
      </c>
      <c r="D178" s="6" t="s">
        <v>115</v>
      </c>
      <c r="E178" s="36">
        <v>9101</v>
      </c>
      <c r="F178" s="36">
        <v>24795000</v>
      </c>
      <c r="G178" s="36">
        <v>152950000</v>
      </c>
      <c r="H178" s="36">
        <v>61845000</v>
      </c>
      <c r="I178" s="36">
        <v>0</v>
      </c>
      <c r="J178" s="36">
        <v>21375000</v>
      </c>
      <c r="K178" s="36">
        <v>260965000</v>
      </c>
    </row>
    <row r="179" spans="1:11" x14ac:dyDescent="0.25">
      <c r="A179" s="36">
        <v>176</v>
      </c>
      <c r="B179" s="20" t="s">
        <v>794</v>
      </c>
      <c r="C179" s="6" t="s">
        <v>510</v>
      </c>
      <c r="D179" s="6" t="s">
        <v>511</v>
      </c>
      <c r="E179" s="36">
        <v>9102</v>
      </c>
      <c r="F179" s="36">
        <v>0</v>
      </c>
      <c r="G179" s="36">
        <v>45885000</v>
      </c>
      <c r="H179" s="36">
        <v>5035000</v>
      </c>
      <c r="I179" s="36">
        <v>0</v>
      </c>
      <c r="J179" s="36">
        <v>9025000</v>
      </c>
      <c r="K179" s="36">
        <v>59945000</v>
      </c>
    </row>
    <row r="180" spans="1:11" x14ac:dyDescent="0.25">
      <c r="A180" s="36">
        <v>177</v>
      </c>
      <c r="B180" s="20" t="s">
        <v>794</v>
      </c>
      <c r="C180" s="6" t="s">
        <v>512</v>
      </c>
      <c r="D180" s="6" t="s">
        <v>116</v>
      </c>
      <c r="E180" s="36">
        <v>9103</v>
      </c>
      <c r="F180" s="36">
        <v>7980000</v>
      </c>
      <c r="G180" s="36">
        <v>36955000</v>
      </c>
      <c r="H180" s="36">
        <v>10260000</v>
      </c>
      <c r="I180" s="36">
        <v>0</v>
      </c>
      <c r="J180" s="36">
        <v>6460000</v>
      </c>
      <c r="K180" s="36">
        <v>61655000</v>
      </c>
    </row>
    <row r="181" spans="1:11" x14ac:dyDescent="0.25">
      <c r="A181" s="36">
        <v>178</v>
      </c>
      <c r="B181" s="20" t="s">
        <v>794</v>
      </c>
      <c r="C181" s="6" t="s">
        <v>513</v>
      </c>
      <c r="D181" s="6" t="s">
        <v>117</v>
      </c>
      <c r="E181" s="36">
        <v>9104</v>
      </c>
      <c r="F181" s="36">
        <v>0</v>
      </c>
      <c r="G181" s="36">
        <v>36860000</v>
      </c>
      <c r="H181" s="36">
        <v>7125000</v>
      </c>
      <c r="I181" s="36">
        <v>0</v>
      </c>
      <c r="J181" s="36">
        <v>5415000</v>
      </c>
      <c r="K181" s="36">
        <v>49400000</v>
      </c>
    </row>
    <row r="182" spans="1:11" x14ac:dyDescent="0.25">
      <c r="A182" s="36">
        <v>179</v>
      </c>
      <c r="B182" s="20" t="s">
        <v>794</v>
      </c>
      <c r="C182" s="6" t="s">
        <v>514</v>
      </c>
      <c r="D182" s="6" t="s">
        <v>118</v>
      </c>
      <c r="E182" s="36">
        <v>9105</v>
      </c>
      <c r="F182" s="36">
        <v>11115000</v>
      </c>
      <c r="G182" s="36">
        <v>92815000</v>
      </c>
      <c r="H182" s="36">
        <v>7505000</v>
      </c>
      <c r="I182" s="36">
        <v>0</v>
      </c>
      <c r="J182" s="36">
        <v>9405000</v>
      </c>
      <c r="K182" s="36">
        <v>120840000</v>
      </c>
    </row>
    <row r="183" spans="1:11" x14ac:dyDescent="0.25">
      <c r="A183" s="36">
        <v>180</v>
      </c>
      <c r="B183" s="20" t="s">
        <v>794</v>
      </c>
      <c r="C183" s="6" t="s">
        <v>515</v>
      </c>
      <c r="D183" s="6" t="s">
        <v>119</v>
      </c>
      <c r="E183" s="36">
        <v>9106</v>
      </c>
      <c r="F183" s="36">
        <v>8075000</v>
      </c>
      <c r="G183" s="36">
        <v>31255000</v>
      </c>
      <c r="H183" s="36">
        <v>9025000</v>
      </c>
      <c r="I183" s="36">
        <v>0</v>
      </c>
      <c r="J183" s="36">
        <v>8835000</v>
      </c>
      <c r="K183" s="36">
        <v>57190000</v>
      </c>
    </row>
    <row r="184" spans="1:11" x14ac:dyDescent="0.25">
      <c r="A184" s="36">
        <v>181</v>
      </c>
      <c r="B184" s="20" t="s">
        <v>794</v>
      </c>
      <c r="C184" s="6" t="s">
        <v>516</v>
      </c>
      <c r="D184" s="6" t="s">
        <v>517</v>
      </c>
      <c r="E184" s="36">
        <v>9107</v>
      </c>
      <c r="F184" s="36">
        <v>13490000</v>
      </c>
      <c r="G184" s="36">
        <v>71915000</v>
      </c>
      <c r="H184" s="36">
        <v>7125000</v>
      </c>
      <c r="I184" s="36">
        <v>16340000</v>
      </c>
      <c r="J184" s="36">
        <v>9880000</v>
      </c>
      <c r="K184" s="36">
        <v>118750000</v>
      </c>
    </row>
    <row r="185" spans="1:11" x14ac:dyDescent="0.25">
      <c r="A185" s="36">
        <v>182</v>
      </c>
      <c r="B185" s="20" t="s">
        <v>794</v>
      </c>
      <c r="C185" s="6" t="s">
        <v>518</v>
      </c>
      <c r="D185" s="6" t="s">
        <v>120</v>
      </c>
      <c r="E185" s="36">
        <v>9108</v>
      </c>
      <c r="F185" s="36">
        <v>7505000</v>
      </c>
      <c r="G185" s="36">
        <v>39710000</v>
      </c>
      <c r="H185" s="36">
        <v>14060000</v>
      </c>
      <c r="I185" s="36">
        <v>0</v>
      </c>
      <c r="J185" s="36">
        <v>3895000</v>
      </c>
      <c r="K185" s="36">
        <v>65170000</v>
      </c>
    </row>
    <row r="186" spans="1:11" x14ac:dyDescent="0.25">
      <c r="A186" s="36">
        <v>183</v>
      </c>
      <c r="B186" s="20" t="s">
        <v>794</v>
      </c>
      <c r="C186" s="6" t="s">
        <v>519</v>
      </c>
      <c r="D186" s="6" t="s">
        <v>121</v>
      </c>
      <c r="E186" s="36">
        <v>9109</v>
      </c>
      <c r="F186" s="36">
        <v>22040000</v>
      </c>
      <c r="G186" s="36">
        <v>112005000</v>
      </c>
      <c r="H186" s="36">
        <v>34675000</v>
      </c>
      <c r="I186" s="36">
        <v>1900000</v>
      </c>
      <c r="J186" s="36">
        <v>19285000</v>
      </c>
      <c r="K186" s="36">
        <v>189905000</v>
      </c>
    </row>
    <row r="187" spans="1:11" x14ac:dyDescent="0.25">
      <c r="A187" s="36">
        <v>184</v>
      </c>
      <c r="B187" s="20" t="s">
        <v>794</v>
      </c>
      <c r="C187" s="6" t="s">
        <v>520</v>
      </c>
      <c r="D187" s="6" t="s">
        <v>521</v>
      </c>
      <c r="E187" s="36">
        <v>9110</v>
      </c>
      <c r="F187" s="36">
        <v>12920000</v>
      </c>
      <c r="G187" s="36">
        <v>65550000</v>
      </c>
      <c r="H187" s="36">
        <v>2850000</v>
      </c>
      <c r="I187" s="36">
        <v>0</v>
      </c>
      <c r="J187" s="36">
        <v>8550000</v>
      </c>
      <c r="K187" s="36">
        <v>89870000</v>
      </c>
    </row>
    <row r="188" spans="1:11" x14ac:dyDescent="0.25">
      <c r="A188" s="36">
        <v>185</v>
      </c>
      <c r="B188" s="20" t="s">
        <v>794</v>
      </c>
      <c r="C188" s="6" t="s">
        <v>522</v>
      </c>
      <c r="D188" s="6" t="s">
        <v>122</v>
      </c>
      <c r="E188" s="36">
        <v>9111</v>
      </c>
      <c r="F188" s="36">
        <v>6745000</v>
      </c>
      <c r="G188" s="36">
        <v>70870000</v>
      </c>
      <c r="H188" s="36">
        <v>13490000</v>
      </c>
      <c r="I188" s="36">
        <v>0</v>
      </c>
      <c r="J188" s="36">
        <v>2755000</v>
      </c>
      <c r="K188" s="36">
        <v>93860000</v>
      </c>
    </row>
    <row r="189" spans="1:11" x14ac:dyDescent="0.25">
      <c r="A189" s="36">
        <v>186</v>
      </c>
      <c r="B189" s="20" t="s">
        <v>794</v>
      </c>
      <c r="C189" s="6" t="s">
        <v>523</v>
      </c>
      <c r="D189" s="6" t="s">
        <v>123</v>
      </c>
      <c r="E189" s="36">
        <v>9201</v>
      </c>
      <c r="F189" s="36">
        <v>0</v>
      </c>
      <c r="G189" s="36">
        <v>371640000</v>
      </c>
      <c r="H189" s="36">
        <v>190190000</v>
      </c>
      <c r="I189" s="36">
        <v>4655000</v>
      </c>
      <c r="J189" s="36">
        <v>65740000</v>
      </c>
      <c r="K189" s="36">
        <v>632225000</v>
      </c>
    </row>
    <row r="190" spans="1:11" x14ac:dyDescent="0.25">
      <c r="A190" s="36">
        <v>187</v>
      </c>
      <c r="B190" s="20" t="s">
        <v>794</v>
      </c>
      <c r="C190" s="6" t="s">
        <v>524</v>
      </c>
      <c r="D190" s="6" t="s">
        <v>525</v>
      </c>
      <c r="E190" s="36">
        <v>9202</v>
      </c>
      <c r="F190" s="36">
        <v>15770000</v>
      </c>
      <c r="G190" s="36">
        <v>54530000</v>
      </c>
      <c r="H190" s="36">
        <v>24035000</v>
      </c>
      <c r="I190" s="36">
        <v>0</v>
      </c>
      <c r="J190" s="36">
        <v>10925000</v>
      </c>
      <c r="K190" s="36">
        <v>105260000</v>
      </c>
    </row>
    <row r="191" spans="1:11" x14ac:dyDescent="0.25">
      <c r="A191" s="36">
        <v>188</v>
      </c>
      <c r="B191" s="20" t="s">
        <v>794</v>
      </c>
      <c r="C191" s="6" t="s">
        <v>526</v>
      </c>
      <c r="D191" s="6" t="s">
        <v>124</v>
      </c>
      <c r="E191" s="36">
        <v>9203</v>
      </c>
      <c r="F191" s="36">
        <v>12445000</v>
      </c>
      <c r="G191" s="36">
        <v>64315000</v>
      </c>
      <c r="H191" s="36">
        <v>24320000</v>
      </c>
      <c r="I191" s="36">
        <v>0</v>
      </c>
      <c r="J191" s="36">
        <v>7220000</v>
      </c>
      <c r="K191" s="36">
        <v>108300000</v>
      </c>
    </row>
    <row r="192" spans="1:11" x14ac:dyDescent="0.25">
      <c r="A192" s="36">
        <v>189</v>
      </c>
      <c r="B192" s="20" t="s">
        <v>794</v>
      </c>
      <c r="C192" s="6" t="s">
        <v>527</v>
      </c>
      <c r="D192" s="6" t="s">
        <v>125</v>
      </c>
      <c r="E192" s="36">
        <v>9204</v>
      </c>
      <c r="F192" s="36">
        <v>13680000</v>
      </c>
      <c r="G192" s="36">
        <v>47405000</v>
      </c>
      <c r="H192" s="36">
        <v>18240000</v>
      </c>
      <c r="I192" s="36">
        <v>0</v>
      </c>
      <c r="J192" s="36">
        <v>6935000</v>
      </c>
      <c r="K192" s="36">
        <v>86260000</v>
      </c>
    </row>
    <row r="193" spans="1:11" x14ac:dyDescent="0.25">
      <c r="A193" s="36">
        <v>190</v>
      </c>
      <c r="B193" s="20" t="s">
        <v>794</v>
      </c>
      <c r="C193" s="6" t="s">
        <v>528</v>
      </c>
      <c r="D193" s="6" t="s">
        <v>126</v>
      </c>
      <c r="E193" s="36">
        <v>9205</v>
      </c>
      <c r="F193" s="36">
        <v>20710000</v>
      </c>
      <c r="G193" s="36">
        <v>127585000</v>
      </c>
      <c r="H193" s="36">
        <v>78090000</v>
      </c>
      <c r="I193" s="36">
        <v>1425000</v>
      </c>
      <c r="J193" s="36">
        <v>12065000</v>
      </c>
      <c r="K193" s="36">
        <v>239875000</v>
      </c>
    </row>
    <row r="194" spans="1:11" x14ac:dyDescent="0.25">
      <c r="A194" s="36">
        <v>191</v>
      </c>
      <c r="B194" s="20" t="s">
        <v>794</v>
      </c>
      <c r="C194" s="6" t="s">
        <v>529</v>
      </c>
      <c r="D194" s="6" t="s">
        <v>127</v>
      </c>
      <c r="E194" s="36">
        <v>9206</v>
      </c>
      <c r="F194" s="36">
        <v>5415000</v>
      </c>
      <c r="G194" s="36">
        <v>38190000</v>
      </c>
      <c r="H194" s="36">
        <v>14820000</v>
      </c>
      <c r="I194" s="36">
        <v>0</v>
      </c>
      <c r="J194" s="36">
        <v>0</v>
      </c>
      <c r="K194" s="36">
        <v>58425000</v>
      </c>
    </row>
    <row r="195" spans="1:11" x14ac:dyDescent="0.25">
      <c r="A195" s="36">
        <v>192</v>
      </c>
      <c r="B195" s="20" t="s">
        <v>794</v>
      </c>
      <c r="C195" s="6" t="s">
        <v>530</v>
      </c>
      <c r="D195" s="6" t="s">
        <v>128</v>
      </c>
      <c r="E195" s="36">
        <v>9207</v>
      </c>
      <c r="F195" s="36">
        <v>11020000</v>
      </c>
      <c r="G195" s="36">
        <v>64410000</v>
      </c>
      <c r="H195" s="36">
        <v>10070000</v>
      </c>
      <c r="I195" s="36">
        <v>0</v>
      </c>
      <c r="J195" s="36">
        <v>4560000</v>
      </c>
      <c r="K195" s="36">
        <v>90060000</v>
      </c>
    </row>
    <row r="196" spans="1:11" x14ac:dyDescent="0.25">
      <c r="A196" s="36">
        <v>193</v>
      </c>
      <c r="B196" s="20" t="s">
        <v>794</v>
      </c>
      <c r="C196" s="6" t="s">
        <v>531</v>
      </c>
      <c r="D196" s="6" t="s">
        <v>129</v>
      </c>
      <c r="E196" s="36">
        <v>9208</v>
      </c>
      <c r="F196" s="36">
        <v>0</v>
      </c>
      <c r="G196" s="36">
        <v>0</v>
      </c>
      <c r="H196" s="36">
        <v>39045000</v>
      </c>
      <c r="I196" s="36">
        <v>1900000</v>
      </c>
      <c r="J196" s="36">
        <v>0</v>
      </c>
      <c r="K196" s="36">
        <v>40945000</v>
      </c>
    </row>
    <row r="197" spans="1:11" x14ac:dyDescent="0.25">
      <c r="A197" s="36">
        <v>194</v>
      </c>
      <c r="B197" s="20" t="s">
        <v>794</v>
      </c>
      <c r="C197" s="6" t="s">
        <v>532</v>
      </c>
      <c r="D197" s="6" t="s">
        <v>130</v>
      </c>
      <c r="E197" s="36">
        <v>9209</v>
      </c>
      <c r="F197" s="36">
        <v>15770000</v>
      </c>
      <c r="G197" s="36">
        <v>0</v>
      </c>
      <c r="H197" s="36">
        <v>25555000</v>
      </c>
      <c r="I197" s="36">
        <v>0</v>
      </c>
      <c r="J197" s="36">
        <v>0</v>
      </c>
      <c r="K197" s="36">
        <v>41325000</v>
      </c>
    </row>
    <row r="198" spans="1:11" x14ac:dyDescent="0.25">
      <c r="A198" s="36">
        <v>195</v>
      </c>
      <c r="B198" s="20" t="s">
        <v>794</v>
      </c>
      <c r="C198" s="6" t="s">
        <v>533</v>
      </c>
      <c r="D198" s="6" t="s">
        <v>534</v>
      </c>
      <c r="E198" s="36">
        <v>9210</v>
      </c>
      <c r="F198" s="36">
        <v>11020000</v>
      </c>
      <c r="G198" s="36">
        <v>0</v>
      </c>
      <c r="H198" s="36">
        <v>15960000</v>
      </c>
      <c r="I198" s="36">
        <v>0</v>
      </c>
      <c r="J198" s="36">
        <v>0</v>
      </c>
      <c r="K198" s="36">
        <v>26980000</v>
      </c>
    </row>
    <row r="199" spans="1:11" x14ac:dyDescent="0.25">
      <c r="A199" s="36">
        <v>196</v>
      </c>
      <c r="B199" s="20" t="s">
        <v>794</v>
      </c>
      <c r="C199" s="6" t="s">
        <v>535</v>
      </c>
      <c r="D199" s="6" t="s">
        <v>536</v>
      </c>
      <c r="E199" s="36">
        <v>9211</v>
      </c>
      <c r="F199" s="36">
        <v>12445000</v>
      </c>
      <c r="G199" s="36">
        <v>65360000</v>
      </c>
      <c r="H199" s="36">
        <v>30780000</v>
      </c>
      <c r="I199" s="36">
        <v>0</v>
      </c>
      <c r="J199" s="36">
        <v>0</v>
      </c>
      <c r="K199" s="36">
        <v>108585000</v>
      </c>
    </row>
    <row r="200" spans="1:11" x14ac:dyDescent="0.25">
      <c r="A200" s="36">
        <v>197</v>
      </c>
      <c r="B200" s="20" t="s">
        <v>794</v>
      </c>
      <c r="C200" s="6" t="s">
        <v>537</v>
      </c>
      <c r="D200" s="6" t="s">
        <v>131</v>
      </c>
      <c r="E200" s="36">
        <v>9212</v>
      </c>
      <c r="F200" s="36">
        <v>12065000</v>
      </c>
      <c r="G200" s="36">
        <v>64030000</v>
      </c>
      <c r="H200" s="36">
        <v>17100000</v>
      </c>
      <c r="I200" s="36">
        <v>0</v>
      </c>
      <c r="J200" s="36">
        <v>0</v>
      </c>
      <c r="K200" s="36">
        <v>93195000</v>
      </c>
    </row>
    <row r="201" spans="1:11" x14ac:dyDescent="0.25">
      <c r="A201" s="36">
        <v>198</v>
      </c>
      <c r="B201" s="20" t="s">
        <v>794</v>
      </c>
      <c r="C201" s="6" t="s">
        <v>538</v>
      </c>
      <c r="D201" s="6" t="s">
        <v>539</v>
      </c>
      <c r="E201" s="36">
        <v>9213</v>
      </c>
      <c r="F201" s="36">
        <v>0</v>
      </c>
      <c r="G201" s="36">
        <v>0</v>
      </c>
      <c r="H201" s="36">
        <v>8075000</v>
      </c>
      <c r="I201" s="36">
        <v>0</v>
      </c>
      <c r="J201" s="36">
        <v>0</v>
      </c>
      <c r="K201" s="36">
        <v>8075000</v>
      </c>
    </row>
    <row r="202" spans="1:11" x14ac:dyDescent="0.25">
      <c r="A202" s="36">
        <v>199</v>
      </c>
      <c r="B202" s="20" t="s">
        <v>794</v>
      </c>
      <c r="C202" s="6" t="s">
        <v>540</v>
      </c>
      <c r="D202" s="6" t="s">
        <v>132</v>
      </c>
      <c r="E202" s="36">
        <v>9214</v>
      </c>
      <c r="F202" s="36">
        <v>15580000</v>
      </c>
      <c r="G202" s="36">
        <v>76285000</v>
      </c>
      <c r="H202" s="36">
        <v>19760000</v>
      </c>
      <c r="I202" s="36">
        <v>0</v>
      </c>
      <c r="J202" s="36">
        <v>0</v>
      </c>
      <c r="K202" s="36">
        <v>111625000</v>
      </c>
    </row>
    <row r="203" spans="1:11" x14ac:dyDescent="0.25">
      <c r="A203" s="36">
        <v>200</v>
      </c>
      <c r="B203" s="20" t="s">
        <v>794</v>
      </c>
      <c r="C203" s="6" t="s">
        <v>541</v>
      </c>
      <c r="D203" s="6" t="s">
        <v>133</v>
      </c>
      <c r="E203" s="36">
        <v>9215</v>
      </c>
      <c r="F203" s="36">
        <v>0</v>
      </c>
      <c r="G203" s="36">
        <v>103455000</v>
      </c>
      <c r="H203" s="36">
        <v>78850000</v>
      </c>
      <c r="I203" s="36">
        <v>0</v>
      </c>
      <c r="J203" s="36">
        <v>31540000</v>
      </c>
      <c r="K203" s="36">
        <v>213845000</v>
      </c>
    </row>
    <row r="204" spans="1:11" x14ac:dyDescent="0.25">
      <c r="A204" s="36">
        <v>201</v>
      </c>
      <c r="B204" s="20" t="s">
        <v>794</v>
      </c>
      <c r="C204" s="6" t="s">
        <v>542</v>
      </c>
      <c r="D204" s="6" t="s">
        <v>543</v>
      </c>
      <c r="E204" s="36">
        <v>9216</v>
      </c>
      <c r="F204" s="36">
        <v>23465000</v>
      </c>
      <c r="G204" s="36">
        <v>82650000</v>
      </c>
      <c r="H204" s="36">
        <v>27360000</v>
      </c>
      <c r="I204" s="36">
        <v>0</v>
      </c>
      <c r="J204" s="36">
        <v>6935000</v>
      </c>
      <c r="K204" s="36">
        <v>140410000</v>
      </c>
    </row>
    <row r="205" spans="1:11" x14ac:dyDescent="0.25">
      <c r="A205" s="36">
        <v>202</v>
      </c>
      <c r="B205" s="20" t="s">
        <v>794</v>
      </c>
      <c r="C205" s="6" t="s">
        <v>544</v>
      </c>
      <c r="D205" s="6" t="s">
        <v>134</v>
      </c>
      <c r="E205" s="36">
        <v>9217</v>
      </c>
      <c r="F205" s="36">
        <v>5415000</v>
      </c>
      <c r="G205" s="36">
        <v>15105000</v>
      </c>
      <c r="H205" s="36">
        <v>11590000</v>
      </c>
      <c r="I205" s="36">
        <v>0</v>
      </c>
      <c r="J205" s="36">
        <v>0</v>
      </c>
      <c r="K205" s="36">
        <v>32110000</v>
      </c>
    </row>
    <row r="206" spans="1:11" x14ac:dyDescent="0.25">
      <c r="A206" s="36">
        <v>203</v>
      </c>
      <c r="B206" s="20" t="s">
        <v>794</v>
      </c>
      <c r="C206" s="6" t="s">
        <v>545</v>
      </c>
      <c r="D206" s="6" t="s">
        <v>135</v>
      </c>
      <c r="E206" s="36">
        <v>9218</v>
      </c>
      <c r="F206" s="36">
        <v>5415000</v>
      </c>
      <c r="G206" s="36">
        <v>30875000</v>
      </c>
      <c r="H206" s="36">
        <v>15390000</v>
      </c>
      <c r="I206" s="36">
        <v>0</v>
      </c>
      <c r="J206" s="36">
        <v>0</v>
      </c>
      <c r="K206" s="36">
        <v>51680000</v>
      </c>
    </row>
    <row r="207" spans="1:11" x14ac:dyDescent="0.25">
      <c r="A207" s="36">
        <v>204</v>
      </c>
      <c r="B207" s="20" t="s">
        <v>794</v>
      </c>
      <c r="C207" s="6" t="s">
        <v>546</v>
      </c>
      <c r="D207" s="6" t="s">
        <v>136</v>
      </c>
      <c r="E207" s="36">
        <v>9219</v>
      </c>
      <c r="F207" s="36">
        <v>0</v>
      </c>
      <c r="G207" s="36">
        <v>0</v>
      </c>
      <c r="H207" s="36">
        <v>24035000</v>
      </c>
      <c r="I207" s="36">
        <v>0</v>
      </c>
      <c r="J207" s="36">
        <v>0</v>
      </c>
      <c r="K207" s="36">
        <v>24035000</v>
      </c>
    </row>
    <row r="208" spans="1:11" x14ac:dyDescent="0.25">
      <c r="A208" s="36">
        <v>205</v>
      </c>
      <c r="B208" s="20" t="s">
        <v>794</v>
      </c>
      <c r="C208" s="6" t="s">
        <v>547</v>
      </c>
      <c r="D208" s="6" t="s">
        <v>137</v>
      </c>
      <c r="E208" s="36">
        <v>9220</v>
      </c>
      <c r="F208" s="36">
        <v>25555000</v>
      </c>
      <c r="G208" s="36">
        <v>61655000</v>
      </c>
      <c r="H208" s="36">
        <v>84835000</v>
      </c>
      <c r="I208" s="36">
        <v>1710000</v>
      </c>
      <c r="J208" s="36">
        <v>40280000</v>
      </c>
      <c r="K208" s="36">
        <v>214035000</v>
      </c>
    </row>
    <row r="209" spans="1:11" x14ac:dyDescent="0.25">
      <c r="A209" s="36">
        <v>206</v>
      </c>
      <c r="B209" s="20" t="s">
        <v>794</v>
      </c>
      <c r="C209" s="6" t="s">
        <v>548</v>
      </c>
      <c r="D209" s="6" t="s">
        <v>138</v>
      </c>
      <c r="E209" s="36">
        <v>9221</v>
      </c>
      <c r="F209" s="36">
        <v>0</v>
      </c>
      <c r="G209" s="36">
        <v>25745000</v>
      </c>
      <c r="H209" s="36">
        <v>14630000</v>
      </c>
      <c r="I209" s="36">
        <v>760000</v>
      </c>
      <c r="J209" s="36">
        <v>7125000</v>
      </c>
      <c r="K209" s="36">
        <v>48260000</v>
      </c>
    </row>
    <row r="210" spans="1:11" x14ac:dyDescent="0.25">
      <c r="A210" s="36">
        <v>207</v>
      </c>
      <c r="B210" s="20">
        <v>10</v>
      </c>
      <c r="C210" s="6" t="s">
        <v>565</v>
      </c>
      <c r="D210" s="6" t="s">
        <v>147</v>
      </c>
      <c r="E210" s="36">
        <v>10201</v>
      </c>
      <c r="F210" s="36">
        <v>65075000</v>
      </c>
      <c r="G210" s="36">
        <v>266950000</v>
      </c>
      <c r="H210" s="36">
        <v>121980000</v>
      </c>
      <c r="I210" s="36">
        <v>0</v>
      </c>
      <c r="J210" s="36">
        <v>11685000</v>
      </c>
      <c r="K210" s="36">
        <v>465690000</v>
      </c>
    </row>
    <row r="211" spans="1:11" x14ac:dyDescent="0.25">
      <c r="A211" s="36">
        <v>208</v>
      </c>
      <c r="B211" s="20">
        <v>10</v>
      </c>
      <c r="C211" s="6" t="s">
        <v>566</v>
      </c>
      <c r="D211" s="6" t="s">
        <v>148</v>
      </c>
      <c r="E211" s="36">
        <v>10202</v>
      </c>
      <c r="F211" s="36">
        <v>0</v>
      </c>
      <c r="G211" s="36">
        <v>31255000</v>
      </c>
      <c r="H211" s="36">
        <v>19190000</v>
      </c>
      <c r="I211" s="36">
        <v>0</v>
      </c>
      <c r="J211" s="36">
        <v>1425000</v>
      </c>
      <c r="K211" s="36">
        <v>51870000</v>
      </c>
    </row>
    <row r="212" spans="1:11" x14ac:dyDescent="0.25">
      <c r="A212" s="36">
        <v>209</v>
      </c>
      <c r="B212" s="20">
        <v>10</v>
      </c>
      <c r="C212" s="6" t="s">
        <v>567</v>
      </c>
      <c r="D212" s="6" t="s">
        <v>149</v>
      </c>
      <c r="E212" s="36">
        <v>10203</v>
      </c>
      <c r="F212" s="36">
        <v>8455000</v>
      </c>
      <c r="G212" s="36">
        <v>31160000</v>
      </c>
      <c r="H212" s="36">
        <v>9215000</v>
      </c>
      <c r="I212" s="36">
        <v>0</v>
      </c>
      <c r="J212" s="36">
        <v>3990000</v>
      </c>
      <c r="K212" s="36">
        <v>52820000</v>
      </c>
    </row>
    <row r="213" spans="1:11" x14ac:dyDescent="0.25">
      <c r="A213" s="36">
        <v>210</v>
      </c>
      <c r="B213" s="20">
        <v>10</v>
      </c>
      <c r="C213" s="6" t="s">
        <v>568</v>
      </c>
      <c r="D213" s="6" t="s">
        <v>150</v>
      </c>
      <c r="E213" s="36">
        <v>10204</v>
      </c>
      <c r="F213" s="36">
        <v>8455000</v>
      </c>
      <c r="G213" s="36">
        <v>42275000</v>
      </c>
      <c r="H213" s="36">
        <v>21565000</v>
      </c>
      <c r="I213" s="36">
        <v>0</v>
      </c>
      <c r="J213" s="36">
        <v>3230000</v>
      </c>
      <c r="K213" s="36">
        <v>75525000</v>
      </c>
    </row>
    <row r="214" spans="1:11" x14ac:dyDescent="0.25">
      <c r="A214" s="36">
        <v>211</v>
      </c>
      <c r="B214" s="20">
        <v>10</v>
      </c>
      <c r="C214" s="6" t="s">
        <v>569</v>
      </c>
      <c r="D214" s="6" t="s">
        <v>570</v>
      </c>
      <c r="E214" s="36">
        <v>10205</v>
      </c>
      <c r="F214" s="36">
        <v>0</v>
      </c>
      <c r="G214" s="36">
        <v>35530000</v>
      </c>
      <c r="H214" s="36">
        <v>22135000</v>
      </c>
      <c r="I214" s="36">
        <v>0</v>
      </c>
      <c r="J214" s="36">
        <v>0</v>
      </c>
      <c r="K214" s="36">
        <v>57665000</v>
      </c>
    </row>
    <row r="215" spans="1:11" x14ac:dyDescent="0.25">
      <c r="A215" s="36">
        <v>212</v>
      </c>
      <c r="B215" s="20">
        <v>10</v>
      </c>
      <c r="C215" s="6" t="s">
        <v>571</v>
      </c>
      <c r="D215" s="6" t="s">
        <v>151</v>
      </c>
      <c r="E215" s="36">
        <v>10206</v>
      </c>
      <c r="F215" s="36">
        <v>11780000</v>
      </c>
      <c r="G215" s="36">
        <v>36195000</v>
      </c>
      <c r="H215" s="36">
        <v>25840000</v>
      </c>
      <c r="I215" s="36">
        <v>0</v>
      </c>
      <c r="J215" s="36">
        <v>5795000</v>
      </c>
      <c r="K215" s="36">
        <v>79610000</v>
      </c>
    </row>
    <row r="216" spans="1:11" x14ac:dyDescent="0.25">
      <c r="A216" s="36">
        <v>213</v>
      </c>
      <c r="B216" s="20">
        <v>10</v>
      </c>
      <c r="C216" s="6" t="s">
        <v>572</v>
      </c>
      <c r="D216" s="6" t="s">
        <v>152</v>
      </c>
      <c r="E216" s="36">
        <v>10207</v>
      </c>
      <c r="F216" s="36">
        <v>0</v>
      </c>
      <c r="G216" s="36">
        <v>23085000</v>
      </c>
      <c r="H216" s="36">
        <v>25175000</v>
      </c>
      <c r="I216" s="36">
        <v>0</v>
      </c>
      <c r="J216" s="36">
        <v>1995000</v>
      </c>
      <c r="K216" s="36">
        <v>50255000</v>
      </c>
    </row>
    <row r="217" spans="1:11" x14ac:dyDescent="0.25">
      <c r="A217" s="36">
        <v>214</v>
      </c>
      <c r="B217" s="20">
        <v>10</v>
      </c>
      <c r="C217" s="6" t="s">
        <v>573</v>
      </c>
      <c r="D217" s="6" t="s">
        <v>153</v>
      </c>
      <c r="E217" s="36">
        <v>10301</v>
      </c>
      <c r="F217" s="36">
        <v>83600000</v>
      </c>
      <c r="G217" s="36">
        <v>734445000</v>
      </c>
      <c r="H217" s="36">
        <v>150670000</v>
      </c>
      <c r="I217" s="36">
        <v>3325000</v>
      </c>
      <c r="J217" s="36">
        <v>73815000</v>
      </c>
      <c r="K217" s="36">
        <v>1045855000</v>
      </c>
    </row>
    <row r="218" spans="1:11" x14ac:dyDescent="0.25">
      <c r="A218" s="36">
        <v>215</v>
      </c>
      <c r="B218" s="20">
        <v>10</v>
      </c>
      <c r="C218" s="6" t="s">
        <v>574</v>
      </c>
      <c r="D218" s="6" t="s">
        <v>575</v>
      </c>
      <c r="E218" s="36">
        <v>10302</v>
      </c>
      <c r="F218" s="36">
        <v>4750000</v>
      </c>
      <c r="G218" s="36">
        <v>22040000</v>
      </c>
      <c r="H218" s="36">
        <v>6555000</v>
      </c>
      <c r="I218" s="36">
        <v>0</v>
      </c>
      <c r="J218" s="36">
        <v>0</v>
      </c>
      <c r="K218" s="36">
        <v>33345000</v>
      </c>
    </row>
    <row r="219" spans="1:11" x14ac:dyDescent="0.25">
      <c r="A219" s="36">
        <v>216</v>
      </c>
      <c r="B219" s="20">
        <v>10</v>
      </c>
      <c r="C219" s="6" t="s">
        <v>576</v>
      </c>
      <c r="D219" s="6" t="s">
        <v>154</v>
      </c>
      <c r="E219" s="36">
        <v>10303</v>
      </c>
      <c r="F219" s="36">
        <v>0</v>
      </c>
      <c r="G219" s="36">
        <v>0</v>
      </c>
      <c r="H219" s="36">
        <v>26980000</v>
      </c>
      <c r="I219" s="36">
        <v>0</v>
      </c>
      <c r="J219" s="36">
        <v>0</v>
      </c>
      <c r="K219" s="36">
        <v>26980000</v>
      </c>
    </row>
    <row r="220" spans="1:11" x14ac:dyDescent="0.25">
      <c r="A220" s="36">
        <v>217</v>
      </c>
      <c r="B220" s="20">
        <v>10</v>
      </c>
      <c r="C220" s="6" t="s">
        <v>577</v>
      </c>
      <c r="D220" s="6" t="s">
        <v>155</v>
      </c>
      <c r="E220" s="36">
        <v>10304</v>
      </c>
      <c r="F220" s="36">
        <v>8550000</v>
      </c>
      <c r="G220" s="36">
        <v>0</v>
      </c>
      <c r="H220" s="36">
        <v>8550000</v>
      </c>
      <c r="I220" s="36">
        <v>0</v>
      </c>
      <c r="J220" s="36">
        <v>0</v>
      </c>
      <c r="K220" s="36">
        <v>17100000</v>
      </c>
    </row>
    <row r="221" spans="1:11" x14ac:dyDescent="0.25">
      <c r="A221" s="36">
        <v>218</v>
      </c>
      <c r="B221" s="20">
        <v>10</v>
      </c>
      <c r="C221" s="6" t="s">
        <v>578</v>
      </c>
      <c r="D221" s="6" t="s">
        <v>156</v>
      </c>
      <c r="E221" s="36">
        <v>10305</v>
      </c>
      <c r="F221" s="36">
        <v>10450000</v>
      </c>
      <c r="G221" s="36">
        <v>0</v>
      </c>
      <c r="H221" s="36">
        <v>17005000</v>
      </c>
      <c r="I221" s="36">
        <v>0</v>
      </c>
      <c r="J221" s="36">
        <v>0</v>
      </c>
      <c r="K221" s="36">
        <v>27455000</v>
      </c>
    </row>
    <row r="222" spans="1:11" x14ac:dyDescent="0.25">
      <c r="A222" s="36">
        <v>219</v>
      </c>
      <c r="B222" s="20">
        <v>10</v>
      </c>
      <c r="C222" s="6" t="s">
        <v>579</v>
      </c>
      <c r="D222" s="6" t="s">
        <v>157</v>
      </c>
      <c r="E222" s="36">
        <v>10306</v>
      </c>
      <c r="F222" s="36">
        <v>10735000</v>
      </c>
      <c r="G222" s="36">
        <v>0</v>
      </c>
      <c r="H222" s="36">
        <v>18335000</v>
      </c>
      <c r="I222" s="36">
        <v>0</v>
      </c>
      <c r="J222" s="36">
        <v>0</v>
      </c>
      <c r="K222" s="36">
        <v>29070000</v>
      </c>
    </row>
    <row r="223" spans="1:11" x14ac:dyDescent="0.25">
      <c r="A223" s="36">
        <v>220</v>
      </c>
      <c r="B223" s="20">
        <v>10</v>
      </c>
      <c r="C223" s="6" t="s">
        <v>580</v>
      </c>
      <c r="D223" s="6" t="s">
        <v>581</v>
      </c>
      <c r="E223" s="36">
        <v>10307</v>
      </c>
      <c r="F223" s="36">
        <v>7980000</v>
      </c>
      <c r="G223" s="36">
        <v>51870000</v>
      </c>
      <c r="H223" s="36">
        <v>16150000</v>
      </c>
      <c r="I223" s="36">
        <v>0</v>
      </c>
      <c r="J223" s="36">
        <v>2565000</v>
      </c>
      <c r="K223" s="36">
        <v>78565000</v>
      </c>
    </row>
    <row r="224" spans="1:11" x14ac:dyDescent="0.25">
      <c r="A224" s="36">
        <v>221</v>
      </c>
      <c r="B224" s="20">
        <v>10</v>
      </c>
      <c r="C224" s="6" t="s">
        <v>582</v>
      </c>
      <c r="D224" s="6" t="s">
        <v>158</v>
      </c>
      <c r="E224" s="36">
        <v>10308</v>
      </c>
      <c r="F224" s="36">
        <v>8265000</v>
      </c>
      <c r="G224" s="36">
        <v>0</v>
      </c>
      <c r="H224" s="36">
        <v>27170000</v>
      </c>
      <c r="I224" s="36">
        <v>0</v>
      </c>
      <c r="J224" s="36">
        <v>0</v>
      </c>
      <c r="K224" s="36">
        <v>35435000</v>
      </c>
    </row>
    <row r="225" spans="1:11" x14ac:dyDescent="0.25">
      <c r="A225" s="36">
        <v>222</v>
      </c>
      <c r="B225" s="20">
        <v>10</v>
      </c>
      <c r="C225" s="6" t="s">
        <v>583</v>
      </c>
      <c r="D225" s="6" t="s">
        <v>159</v>
      </c>
      <c r="E225" s="36">
        <v>10309</v>
      </c>
      <c r="F225" s="36">
        <v>16815000</v>
      </c>
      <c r="G225" s="36">
        <v>121125000</v>
      </c>
      <c r="H225" s="36">
        <v>54340000</v>
      </c>
      <c r="I225" s="36">
        <v>0</v>
      </c>
      <c r="J225" s="36">
        <v>6460000</v>
      </c>
      <c r="K225" s="36">
        <v>198740000</v>
      </c>
    </row>
    <row r="226" spans="1:11" x14ac:dyDescent="0.25">
      <c r="A226" s="36">
        <v>223</v>
      </c>
      <c r="B226" s="20">
        <v>10</v>
      </c>
      <c r="C226" s="6" t="s">
        <v>584</v>
      </c>
      <c r="D226" s="6" t="s">
        <v>160</v>
      </c>
      <c r="E226" s="36">
        <v>10401</v>
      </c>
      <c r="F226" s="36">
        <v>28120000</v>
      </c>
      <c r="G226" s="36">
        <v>130720000</v>
      </c>
      <c r="H226" s="36">
        <v>65455000</v>
      </c>
      <c r="I226" s="36">
        <v>0</v>
      </c>
      <c r="J226" s="36">
        <v>9215000</v>
      </c>
      <c r="K226" s="36">
        <v>233510000</v>
      </c>
    </row>
    <row r="227" spans="1:11" x14ac:dyDescent="0.25">
      <c r="A227" s="36">
        <v>224</v>
      </c>
      <c r="B227" s="20">
        <v>10</v>
      </c>
      <c r="C227" s="6" t="s">
        <v>585</v>
      </c>
      <c r="D227" s="6" t="s">
        <v>161</v>
      </c>
      <c r="E227" s="36">
        <v>10402</v>
      </c>
      <c r="F227" s="36">
        <v>8075000</v>
      </c>
      <c r="G227" s="36">
        <v>64600000</v>
      </c>
      <c r="H227" s="36">
        <v>36385000</v>
      </c>
      <c r="I227" s="36">
        <v>0</v>
      </c>
      <c r="J227" s="36">
        <v>0</v>
      </c>
      <c r="K227" s="36">
        <v>109060000</v>
      </c>
    </row>
    <row r="228" spans="1:11" x14ac:dyDescent="0.25">
      <c r="A228" s="36">
        <v>225</v>
      </c>
      <c r="B228" s="20">
        <v>10</v>
      </c>
      <c r="C228" s="6" t="s">
        <v>586</v>
      </c>
      <c r="D228" s="6" t="s">
        <v>587</v>
      </c>
      <c r="E228" s="36">
        <v>10403</v>
      </c>
      <c r="F228" s="36">
        <v>0</v>
      </c>
      <c r="G228" s="36">
        <v>24415000</v>
      </c>
      <c r="H228" s="36">
        <v>8550000</v>
      </c>
      <c r="I228" s="36">
        <v>0</v>
      </c>
      <c r="J228" s="36">
        <v>1235000</v>
      </c>
      <c r="K228" s="36">
        <v>34200000</v>
      </c>
    </row>
    <row r="229" spans="1:11" x14ac:dyDescent="0.25">
      <c r="A229" s="36">
        <v>226</v>
      </c>
      <c r="B229" s="20">
        <v>10</v>
      </c>
      <c r="C229" s="6" t="s">
        <v>588</v>
      </c>
      <c r="D229" s="6" t="s">
        <v>162</v>
      </c>
      <c r="E229" s="36">
        <v>10404</v>
      </c>
      <c r="F229" s="36">
        <v>0</v>
      </c>
      <c r="G229" s="36">
        <v>111625000</v>
      </c>
      <c r="H229" s="36">
        <v>62605000</v>
      </c>
      <c r="I229" s="36">
        <v>0</v>
      </c>
      <c r="J229" s="36">
        <v>7125000</v>
      </c>
      <c r="K229" s="36">
        <v>181355000</v>
      </c>
    </row>
    <row r="230" spans="1:11" x14ac:dyDescent="0.25">
      <c r="A230" s="36">
        <v>227</v>
      </c>
      <c r="B230" s="20">
        <v>10</v>
      </c>
      <c r="C230" s="6" t="s">
        <v>589</v>
      </c>
      <c r="D230" s="6" t="s">
        <v>590</v>
      </c>
      <c r="E230" s="36">
        <v>10405</v>
      </c>
      <c r="F230" s="36">
        <v>7695000</v>
      </c>
      <c r="G230" s="36">
        <v>14535000</v>
      </c>
      <c r="H230" s="36">
        <v>0</v>
      </c>
      <c r="I230" s="36">
        <v>0</v>
      </c>
      <c r="J230" s="36">
        <v>1140000</v>
      </c>
      <c r="K230" s="36">
        <v>23370000</v>
      </c>
    </row>
    <row r="231" spans="1:11" x14ac:dyDescent="0.25">
      <c r="A231" s="36">
        <v>228</v>
      </c>
      <c r="B231" s="20">
        <v>10</v>
      </c>
      <c r="C231" s="6" t="s">
        <v>591</v>
      </c>
      <c r="D231" s="6" t="s">
        <v>163</v>
      </c>
      <c r="E231" s="36">
        <v>10406</v>
      </c>
      <c r="F231" s="36">
        <v>17765000</v>
      </c>
      <c r="G231" s="36">
        <v>83315000</v>
      </c>
      <c r="H231" s="36">
        <v>81985000</v>
      </c>
      <c r="I231" s="36">
        <v>0</v>
      </c>
      <c r="J231" s="36">
        <v>15105000</v>
      </c>
      <c r="K231" s="36">
        <v>198170000</v>
      </c>
    </row>
    <row r="232" spans="1:11" x14ac:dyDescent="0.25">
      <c r="A232" s="36">
        <v>229</v>
      </c>
      <c r="B232" s="20">
        <v>10</v>
      </c>
      <c r="C232" s="6" t="s">
        <v>592</v>
      </c>
      <c r="D232" s="6" t="s">
        <v>164</v>
      </c>
      <c r="E232" s="36">
        <v>10407</v>
      </c>
      <c r="F232" s="36">
        <v>10260000</v>
      </c>
      <c r="G232" s="36">
        <v>30305000</v>
      </c>
      <c r="H232" s="36">
        <v>18240000</v>
      </c>
      <c r="I232" s="36">
        <v>0</v>
      </c>
      <c r="J232" s="36">
        <v>0</v>
      </c>
      <c r="K232" s="36">
        <v>58805000</v>
      </c>
    </row>
    <row r="233" spans="1:11" x14ac:dyDescent="0.25">
      <c r="A233" s="36">
        <v>230</v>
      </c>
      <c r="B233" s="20">
        <v>10</v>
      </c>
      <c r="C233" s="6" t="s">
        <v>593</v>
      </c>
      <c r="D233" s="6" t="s">
        <v>165</v>
      </c>
      <c r="E233" s="36">
        <v>10408</v>
      </c>
      <c r="F233" s="36">
        <v>9120000</v>
      </c>
      <c r="G233" s="36">
        <v>33820000</v>
      </c>
      <c r="H233" s="36">
        <v>28880000</v>
      </c>
      <c r="I233" s="36">
        <v>0</v>
      </c>
      <c r="J233" s="36">
        <v>4560000</v>
      </c>
      <c r="K233" s="36">
        <v>76380000</v>
      </c>
    </row>
    <row r="234" spans="1:11" x14ac:dyDescent="0.25">
      <c r="A234" s="36">
        <v>231</v>
      </c>
      <c r="B234" s="20">
        <v>10</v>
      </c>
      <c r="C234" s="6" t="s">
        <v>594</v>
      </c>
      <c r="D234" s="6" t="s">
        <v>595</v>
      </c>
      <c r="E234" s="36">
        <v>10410</v>
      </c>
      <c r="F234" s="36">
        <v>0</v>
      </c>
      <c r="G234" s="36">
        <v>19285000</v>
      </c>
      <c r="H234" s="36">
        <v>8740000</v>
      </c>
      <c r="I234" s="36">
        <v>0</v>
      </c>
      <c r="J234" s="36">
        <v>0</v>
      </c>
      <c r="K234" s="36">
        <v>28025000</v>
      </c>
    </row>
    <row r="235" spans="1:11" x14ac:dyDescent="0.25">
      <c r="A235" s="36">
        <v>232</v>
      </c>
      <c r="B235" s="20">
        <v>10</v>
      </c>
      <c r="C235" s="6" t="s">
        <v>596</v>
      </c>
      <c r="D235" s="6" t="s">
        <v>166</v>
      </c>
      <c r="E235" s="36">
        <v>10415</v>
      </c>
      <c r="F235" s="36">
        <v>8740000</v>
      </c>
      <c r="G235" s="36">
        <v>45600000</v>
      </c>
      <c r="H235" s="36">
        <v>15485000</v>
      </c>
      <c r="I235" s="36">
        <v>0</v>
      </c>
      <c r="J235" s="36">
        <v>5035000</v>
      </c>
      <c r="K235" s="36">
        <v>74860000</v>
      </c>
    </row>
    <row r="236" spans="1:11" x14ac:dyDescent="0.25">
      <c r="A236" s="36">
        <v>233</v>
      </c>
      <c r="B236" s="20">
        <v>10</v>
      </c>
      <c r="C236" s="6" t="s">
        <v>597</v>
      </c>
      <c r="D236" s="6" t="s">
        <v>598</v>
      </c>
      <c r="E236" s="36">
        <v>10501</v>
      </c>
      <c r="F236" s="36">
        <v>5890000</v>
      </c>
      <c r="G236" s="36">
        <v>28215000</v>
      </c>
      <c r="H236" s="36">
        <v>6365000</v>
      </c>
      <c r="I236" s="36">
        <v>0</v>
      </c>
      <c r="J236" s="36">
        <v>0</v>
      </c>
      <c r="K236" s="36">
        <v>40470000</v>
      </c>
    </row>
    <row r="237" spans="1:11" x14ac:dyDescent="0.25">
      <c r="A237" s="36">
        <v>234</v>
      </c>
      <c r="B237" s="20">
        <v>10</v>
      </c>
      <c r="C237" s="6" t="s">
        <v>599</v>
      </c>
      <c r="D237" s="6" t="s">
        <v>600</v>
      </c>
      <c r="E237" s="36">
        <v>10502</v>
      </c>
      <c r="F237" s="36">
        <v>5985000</v>
      </c>
      <c r="G237" s="36">
        <v>45695000</v>
      </c>
      <c r="H237" s="36">
        <v>0</v>
      </c>
      <c r="I237" s="36">
        <v>0</v>
      </c>
      <c r="J237" s="36">
        <v>2090000</v>
      </c>
      <c r="K237" s="36">
        <v>53770000</v>
      </c>
    </row>
    <row r="238" spans="1:11" x14ac:dyDescent="0.25">
      <c r="A238" s="36">
        <v>235</v>
      </c>
      <c r="B238" s="20">
        <v>10</v>
      </c>
      <c r="C238" s="6" t="s">
        <v>601</v>
      </c>
      <c r="D238" s="6" t="s">
        <v>602</v>
      </c>
      <c r="E238" s="36">
        <v>10503</v>
      </c>
      <c r="F238" s="36">
        <v>0</v>
      </c>
      <c r="G238" s="36">
        <v>17195000</v>
      </c>
      <c r="H238" s="36">
        <v>0</v>
      </c>
      <c r="I238" s="36">
        <v>0</v>
      </c>
      <c r="J238" s="36">
        <v>0</v>
      </c>
      <c r="K238" s="36">
        <v>17195000</v>
      </c>
    </row>
    <row r="239" spans="1:11" x14ac:dyDescent="0.25">
      <c r="A239" s="36">
        <v>236</v>
      </c>
      <c r="B239" s="20">
        <v>10</v>
      </c>
      <c r="C239" s="6" t="s">
        <v>603</v>
      </c>
      <c r="D239" s="6" t="s">
        <v>167</v>
      </c>
      <c r="E239" s="36">
        <v>10504</v>
      </c>
      <c r="F239" s="36">
        <v>4085000</v>
      </c>
      <c r="G239" s="36">
        <v>11685000</v>
      </c>
      <c r="H239" s="36">
        <v>760000</v>
      </c>
      <c r="I239" s="36">
        <v>0</v>
      </c>
      <c r="J239" s="36">
        <v>0</v>
      </c>
      <c r="K239" s="36">
        <v>16530000</v>
      </c>
    </row>
    <row r="240" spans="1:11" x14ac:dyDescent="0.25">
      <c r="A240" s="36">
        <v>237</v>
      </c>
      <c r="B240" s="20">
        <v>11</v>
      </c>
      <c r="C240" s="6" t="s">
        <v>604</v>
      </c>
      <c r="D240" s="6" t="s">
        <v>605</v>
      </c>
      <c r="E240" s="36">
        <v>11101</v>
      </c>
      <c r="F240" s="36">
        <v>11970000</v>
      </c>
      <c r="G240" s="36">
        <v>90060000</v>
      </c>
      <c r="H240" s="36">
        <v>0</v>
      </c>
      <c r="I240" s="36">
        <v>0</v>
      </c>
      <c r="J240" s="36">
        <v>7505000</v>
      </c>
      <c r="K240" s="36">
        <v>109535000</v>
      </c>
    </row>
    <row r="241" spans="1:11" x14ac:dyDescent="0.25">
      <c r="A241" s="36">
        <v>238</v>
      </c>
      <c r="B241" s="20">
        <v>11</v>
      </c>
      <c r="C241" s="6" t="s">
        <v>606</v>
      </c>
      <c r="D241" s="6" t="s">
        <v>168</v>
      </c>
      <c r="E241" s="36">
        <v>11102</v>
      </c>
      <c r="F241" s="36">
        <v>3990000</v>
      </c>
      <c r="G241" s="36">
        <v>26980000</v>
      </c>
      <c r="H241" s="36">
        <v>0</v>
      </c>
      <c r="I241" s="36">
        <v>0</v>
      </c>
      <c r="J241" s="36">
        <v>0</v>
      </c>
      <c r="K241" s="36">
        <v>30970000</v>
      </c>
    </row>
    <row r="242" spans="1:11" x14ac:dyDescent="0.25">
      <c r="A242" s="36">
        <v>239</v>
      </c>
      <c r="B242" s="20">
        <v>11</v>
      </c>
      <c r="C242" s="6" t="s">
        <v>607</v>
      </c>
      <c r="D242" s="6" t="s">
        <v>169</v>
      </c>
      <c r="E242" s="36">
        <v>11104</v>
      </c>
      <c r="F242" s="36">
        <v>4180000</v>
      </c>
      <c r="G242" s="36">
        <v>9120000</v>
      </c>
      <c r="H242" s="36">
        <v>0</v>
      </c>
      <c r="I242" s="36">
        <v>0</v>
      </c>
      <c r="J242" s="36">
        <v>0</v>
      </c>
      <c r="K242" s="36">
        <v>13300000</v>
      </c>
    </row>
    <row r="243" spans="1:11" x14ac:dyDescent="0.25">
      <c r="A243" s="36">
        <v>240</v>
      </c>
      <c r="B243" s="20">
        <v>11</v>
      </c>
      <c r="C243" s="6" t="s">
        <v>608</v>
      </c>
      <c r="D243" s="6" t="s">
        <v>170</v>
      </c>
      <c r="E243" s="36">
        <v>11201</v>
      </c>
      <c r="F243" s="36">
        <v>2755000</v>
      </c>
      <c r="G243" s="36">
        <v>19190000</v>
      </c>
      <c r="H243" s="36">
        <v>0</v>
      </c>
      <c r="I243" s="36">
        <v>0</v>
      </c>
      <c r="J243" s="36">
        <v>0</v>
      </c>
      <c r="K243" s="36">
        <v>21945000</v>
      </c>
    </row>
    <row r="244" spans="1:11" x14ac:dyDescent="0.25">
      <c r="A244" s="36">
        <v>241</v>
      </c>
      <c r="B244" s="20">
        <v>11</v>
      </c>
      <c r="C244" s="6" t="s">
        <v>609</v>
      </c>
      <c r="D244" s="6" t="s">
        <v>610</v>
      </c>
      <c r="E244" s="36">
        <v>11203</v>
      </c>
      <c r="F244" s="36">
        <v>3325000</v>
      </c>
      <c r="G244" s="36">
        <v>15580000</v>
      </c>
      <c r="H244" s="36">
        <v>0</v>
      </c>
      <c r="I244" s="36">
        <v>0</v>
      </c>
      <c r="J244" s="36">
        <v>1330000</v>
      </c>
      <c r="K244" s="36">
        <v>20235000</v>
      </c>
    </row>
    <row r="245" spans="1:11" x14ac:dyDescent="0.25">
      <c r="A245" s="36">
        <v>242</v>
      </c>
      <c r="B245" s="20">
        <v>11</v>
      </c>
      <c r="C245" s="6" t="s">
        <v>611</v>
      </c>
      <c r="D245" s="6" t="s">
        <v>171</v>
      </c>
      <c r="E245" s="36">
        <v>11301</v>
      </c>
      <c r="F245" s="36">
        <v>0</v>
      </c>
      <c r="G245" s="36">
        <v>18240000</v>
      </c>
      <c r="H245" s="36">
        <v>0</v>
      </c>
      <c r="I245" s="36">
        <v>0</v>
      </c>
      <c r="J245" s="36">
        <v>4465000</v>
      </c>
      <c r="K245" s="36">
        <v>22705000</v>
      </c>
    </row>
    <row r="246" spans="1:11" x14ac:dyDescent="0.25">
      <c r="A246" s="36">
        <v>243</v>
      </c>
      <c r="B246" s="20">
        <v>11</v>
      </c>
      <c r="C246" s="6" t="s">
        <v>612</v>
      </c>
      <c r="D246" s="6" t="s">
        <v>613</v>
      </c>
      <c r="E246" s="36">
        <v>11302</v>
      </c>
      <c r="F246" s="36">
        <v>1900000</v>
      </c>
      <c r="G246" s="36">
        <v>5510000</v>
      </c>
      <c r="H246" s="36">
        <v>0</v>
      </c>
      <c r="I246" s="36">
        <v>0</v>
      </c>
      <c r="J246" s="36">
        <v>0</v>
      </c>
      <c r="K246" s="36">
        <v>7410000</v>
      </c>
    </row>
    <row r="247" spans="1:11" x14ac:dyDescent="0.25">
      <c r="A247" s="36">
        <v>244</v>
      </c>
      <c r="B247" s="20">
        <v>11</v>
      </c>
      <c r="C247" s="6" t="s">
        <v>614</v>
      </c>
      <c r="D247" s="6" t="s">
        <v>172</v>
      </c>
      <c r="E247" s="36">
        <v>11303</v>
      </c>
      <c r="F247" s="36">
        <v>1425000</v>
      </c>
      <c r="G247" s="36">
        <v>3705000</v>
      </c>
      <c r="H247" s="36">
        <v>0</v>
      </c>
      <c r="I247" s="36">
        <v>0</v>
      </c>
      <c r="J247" s="36">
        <v>1900000</v>
      </c>
      <c r="K247" s="36">
        <v>7030000</v>
      </c>
    </row>
    <row r="248" spans="1:11" x14ac:dyDescent="0.25">
      <c r="A248" s="36">
        <v>245</v>
      </c>
      <c r="B248" s="20">
        <v>11</v>
      </c>
      <c r="C248" s="6" t="s">
        <v>615</v>
      </c>
      <c r="D248" s="6" t="s">
        <v>616</v>
      </c>
      <c r="E248" s="36">
        <v>11401</v>
      </c>
      <c r="F248" s="36">
        <v>16815000</v>
      </c>
      <c r="G248" s="36">
        <v>112955000</v>
      </c>
      <c r="H248" s="36">
        <v>0</v>
      </c>
      <c r="I248" s="36">
        <v>0</v>
      </c>
      <c r="J248" s="36">
        <v>21280000</v>
      </c>
      <c r="K248" s="36">
        <v>151050000</v>
      </c>
    </row>
    <row r="249" spans="1:11" x14ac:dyDescent="0.25">
      <c r="A249" s="36">
        <v>246</v>
      </c>
      <c r="B249" s="20">
        <v>11</v>
      </c>
      <c r="C249" s="6" t="s">
        <v>617</v>
      </c>
      <c r="D249" s="6" t="s">
        <v>173</v>
      </c>
      <c r="E249" s="36">
        <v>11402</v>
      </c>
      <c r="F249" s="36">
        <v>2755000</v>
      </c>
      <c r="G249" s="36">
        <v>4845000</v>
      </c>
      <c r="H249" s="36">
        <v>0</v>
      </c>
      <c r="I249" s="36">
        <v>0</v>
      </c>
      <c r="J249" s="36">
        <v>1235000</v>
      </c>
      <c r="K249" s="36">
        <v>8835000</v>
      </c>
    </row>
    <row r="250" spans="1:11" x14ac:dyDescent="0.25">
      <c r="A250" s="36">
        <v>247</v>
      </c>
      <c r="B250" s="20">
        <v>12</v>
      </c>
      <c r="C250" s="6" t="s">
        <v>618</v>
      </c>
      <c r="D250" s="6" t="s">
        <v>619</v>
      </c>
      <c r="E250" s="36">
        <v>12101</v>
      </c>
      <c r="F250" s="36">
        <v>14535000</v>
      </c>
      <c r="G250" s="36">
        <v>59090000</v>
      </c>
      <c r="H250" s="36">
        <v>11970000</v>
      </c>
      <c r="I250" s="36">
        <v>2945000</v>
      </c>
      <c r="J250" s="36">
        <v>13680000</v>
      </c>
      <c r="K250" s="36">
        <v>102220000</v>
      </c>
    </row>
    <row r="251" spans="1:11" x14ac:dyDescent="0.25">
      <c r="A251" s="36">
        <v>248</v>
      </c>
      <c r="B251" s="20">
        <v>12</v>
      </c>
      <c r="C251" s="6" t="s">
        <v>620</v>
      </c>
      <c r="D251" s="6" t="s">
        <v>621</v>
      </c>
      <c r="E251" s="36">
        <v>12103</v>
      </c>
      <c r="F251" s="36">
        <v>2090000</v>
      </c>
      <c r="G251" s="36">
        <v>3610000</v>
      </c>
      <c r="H251" s="36">
        <v>1805000</v>
      </c>
      <c r="I251" s="36">
        <v>0</v>
      </c>
      <c r="J251" s="36">
        <v>0</v>
      </c>
      <c r="K251" s="36">
        <v>7505000</v>
      </c>
    </row>
    <row r="252" spans="1:11" x14ac:dyDescent="0.25">
      <c r="A252" s="36">
        <v>249</v>
      </c>
      <c r="B252" s="20">
        <v>12</v>
      </c>
      <c r="C252" s="6" t="s">
        <v>622</v>
      </c>
      <c r="D252" s="6" t="s">
        <v>623</v>
      </c>
      <c r="E252" s="36">
        <v>12202</v>
      </c>
      <c r="F252" s="36">
        <v>4655000</v>
      </c>
      <c r="G252" s="36">
        <v>1520000</v>
      </c>
      <c r="H252" s="36">
        <v>760000</v>
      </c>
      <c r="I252" s="36">
        <v>0</v>
      </c>
      <c r="J252" s="36">
        <v>0</v>
      </c>
      <c r="K252" s="36">
        <v>6935000</v>
      </c>
    </row>
    <row r="253" spans="1:11" x14ac:dyDescent="0.25">
      <c r="A253" s="36">
        <v>250</v>
      </c>
      <c r="B253" s="20">
        <v>12</v>
      </c>
      <c r="C253" s="6" t="s">
        <v>624</v>
      </c>
      <c r="D253" s="6" t="s">
        <v>174</v>
      </c>
      <c r="E253" s="36">
        <v>12204</v>
      </c>
      <c r="F253" s="36">
        <v>3040000</v>
      </c>
      <c r="G253" s="36">
        <v>1995000</v>
      </c>
      <c r="H253" s="36">
        <v>760000</v>
      </c>
      <c r="I253" s="36">
        <v>0</v>
      </c>
      <c r="J253" s="36">
        <v>0</v>
      </c>
      <c r="K253" s="36">
        <v>5795000</v>
      </c>
    </row>
    <row r="254" spans="1:11" x14ac:dyDescent="0.25">
      <c r="A254" s="36">
        <v>251</v>
      </c>
      <c r="B254" s="20">
        <v>12</v>
      </c>
      <c r="C254" s="6" t="s">
        <v>625</v>
      </c>
      <c r="D254" s="6" t="s">
        <v>175</v>
      </c>
      <c r="E254" s="36">
        <v>12205</v>
      </c>
      <c r="F254" s="36">
        <v>48735000</v>
      </c>
      <c r="G254" s="36">
        <v>264005000</v>
      </c>
      <c r="H254" s="36">
        <v>54530000</v>
      </c>
      <c r="I254" s="36">
        <v>0</v>
      </c>
      <c r="J254" s="36">
        <v>11590000</v>
      </c>
      <c r="K254" s="36">
        <v>378860000</v>
      </c>
    </row>
    <row r="255" spans="1:11" x14ac:dyDescent="0.25">
      <c r="A255" s="36">
        <v>252</v>
      </c>
      <c r="B255" s="20">
        <v>12</v>
      </c>
      <c r="C255" s="6" t="s">
        <v>626</v>
      </c>
      <c r="D255" s="6" t="s">
        <v>176</v>
      </c>
      <c r="E255" s="36">
        <v>12206</v>
      </c>
      <c r="F255" s="36">
        <v>2565000</v>
      </c>
      <c r="G255" s="36">
        <v>3420000</v>
      </c>
      <c r="H255" s="36">
        <v>1235000</v>
      </c>
      <c r="I255" s="36">
        <v>0</v>
      </c>
      <c r="J255" s="36">
        <v>0</v>
      </c>
      <c r="K255" s="36">
        <v>7220000</v>
      </c>
    </row>
    <row r="256" spans="1:11" x14ac:dyDescent="0.25">
      <c r="A256" s="36">
        <v>253</v>
      </c>
      <c r="B256" s="20">
        <v>12</v>
      </c>
      <c r="C256" s="6" t="s">
        <v>627</v>
      </c>
      <c r="D256" s="6" t="s">
        <v>177</v>
      </c>
      <c r="E256" s="36">
        <v>12301</v>
      </c>
      <c r="F256" s="36">
        <v>7885000</v>
      </c>
      <c r="G256" s="36">
        <v>22515000</v>
      </c>
      <c r="H256" s="36">
        <v>0</v>
      </c>
      <c r="I256" s="36">
        <v>0</v>
      </c>
      <c r="J256" s="36">
        <v>0</v>
      </c>
      <c r="K256" s="36">
        <v>30400000</v>
      </c>
    </row>
    <row r="257" spans="1:11" x14ac:dyDescent="0.25">
      <c r="A257" s="36">
        <v>254</v>
      </c>
      <c r="B257" s="20">
        <v>12</v>
      </c>
      <c r="C257" s="6" t="s">
        <v>628</v>
      </c>
      <c r="D257" s="6" t="s">
        <v>178</v>
      </c>
      <c r="E257" s="36">
        <v>12302</v>
      </c>
      <c r="F257" s="36">
        <v>1615000</v>
      </c>
      <c r="G257" s="36">
        <v>3800000</v>
      </c>
      <c r="H257" s="36">
        <v>0</v>
      </c>
      <c r="I257" s="36">
        <v>0</v>
      </c>
      <c r="J257" s="36">
        <v>0</v>
      </c>
      <c r="K257" s="36">
        <v>5415000</v>
      </c>
    </row>
    <row r="258" spans="1:11" x14ac:dyDescent="0.25">
      <c r="A258" s="36">
        <v>255</v>
      </c>
      <c r="B258" s="20">
        <v>12</v>
      </c>
      <c r="C258" s="6" t="s">
        <v>629</v>
      </c>
      <c r="D258" s="6" t="s">
        <v>179</v>
      </c>
      <c r="E258" s="36">
        <v>12304</v>
      </c>
      <c r="F258" s="36">
        <v>1710000</v>
      </c>
      <c r="G258" s="36">
        <v>2470000</v>
      </c>
      <c r="H258" s="36">
        <v>855000</v>
      </c>
      <c r="I258" s="36">
        <v>0</v>
      </c>
      <c r="J258" s="36">
        <v>0</v>
      </c>
      <c r="K258" s="36">
        <v>5035000</v>
      </c>
    </row>
    <row r="259" spans="1:11" x14ac:dyDescent="0.25">
      <c r="A259" s="36">
        <v>256</v>
      </c>
      <c r="B259" s="20">
        <v>12</v>
      </c>
      <c r="C259" s="6" t="s">
        <v>630</v>
      </c>
      <c r="D259" s="6" t="s">
        <v>631</v>
      </c>
      <c r="E259" s="36">
        <v>12401</v>
      </c>
      <c r="F259" s="36">
        <v>3040000</v>
      </c>
      <c r="G259" s="36">
        <v>12350000</v>
      </c>
      <c r="H259" s="36">
        <v>0</v>
      </c>
      <c r="I259" s="36">
        <v>190000</v>
      </c>
      <c r="J259" s="36">
        <v>0</v>
      </c>
      <c r="K259" s="36">
        <v>15580000</v>
      </c>
    </row>
    <row r="260" spans="1:11" x14ac:dyDescent="0.25">
      <c r="A260" s="36">
        <v>257</v>
      </c>
      <c r="B260" s="20">
        <v>12</v>
      </c>
      <c r="C260" s="6" t="s">
        <v>630</v>
      </c>
      <c r="D260" s="6" t="s">
        <v>632</v>
      </c>
      <c r="E260" s="36">
        <v>12402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</row>
    <row r="261" spans="1:11" x14ac:dyDescent="0.25">
      <c r="A261" s="36">
        <v>258</v>
      </c>
      <c r="B261" s="20">
        <v>13</v>
      </c>
      <c r="C261" s="6" t="s">
        <v>633</v>
      </c>
      <c r="D261" s="6" t="s">
        <v>180</v>
      </c>
      <c r="E261" s="36">
        <v>13101</v>
      </c>
      <c r="F261" s="36">
        <v>343045000</v>
      </c>
      <c r="G261" s="36">
        <v>532665000</v>
      </c>
      <c r="H261" s="36">
        <v>61655000</v>
      </c>
      <c r="I261" s="36">
        <v>0</v>
      </c>
      <c r="J261" s="36">
        <v>0</v>
      </c>
      <c r="K261" s="36">
        <v>937365000</v>
      </c>
    </row>
    <row r="262" spans="1:11" x14ac:dyDescent="0.25">
      <c r="A262" s="36">
        <v>259</v>
      </c>
      <c r="B262" s="20">
        <v>13</v>
      </c>
      <c r="C262" s="6" t="s">
        <v>634</v>
      </c>
      <c r="D262" s="6" t="s">
        <v>181</v>
      </c>
      <c r="E262" s="36">
        <v>13103</v>
      </c>
      <c r="F262" s="36">
        <v>0</v>
      </c>
      <c r="G262" s="36">
        <v>140220000</v>
      </c>
      <c r="H262" s="36">
        <v>77330000</v>
      </c>
      <c r="I262" s="36">
        <v>0</v>
      </c>
      <c r="J262" s="36">
        <v>0</v>
      </c>
      <c r="K262" s="36">
        <v>217550000</v>
      </c>
    </row>
    <row r="263" spans="1:11" x14ac:dyDescent="0.25">
      <c r="A263" s="36">
        <v>260</v>
      </c>
      <c r="B263" s="20">
        <v>13</v>
      </c>
      <c r="C263" s="6" t="s">
        <v>635</v>
      </c>
      <c r="D263" s="6" t="s">
        <v>182</v>
      </c>
      <c r="E263" s="36">
        <v>13105</v>
      </c>
      <c r="F263" s="36">
        <v>81415000</v>
      </c>
      <c r="G263" s="36">
        <v>225150000</v>
      </c>
      <c r="H263" s="36">
        <v>101175000</v>
      </c>
      <c r="I263" s="36">
        <v>0</v>
      </c>
      <c r="J263" s="36">
        <v>13395000</v>
      </c>
      <c r="K263" s="36">
        <v>421135000</v>
      </c>
    </row>
    <row r="264" spans="1:11" x14ac:dyDescent="0.25">
      <c r="A264" s="36">
        <v>261</v>
      </c>
      <c r="B264" s="20">
        <v>13</v>
      </c>
      <c r="C264" s="6" t="s">
        <v>636</v>
      </c>
      <c r="D264" s="6" t="s">
        <v>183</v>
      </c>
      <c r="E264" s="36">
        <v>13106</v>
      </c>
      <c r="F264" s="36">
        <v>0</v>
      </c>
      <c r="G264" s="36">
        <v>83125000</v>
      </c>
      <c r="H264" s="36">
        <v>81035000</v>
      </c>
      <c r="I264" s="36">
        <v>0</v>
      </c>
      <c r="J264" s="36">
        <v>19855000</v>
      </c>
      <c r="K264" s="36">
        <v>184015000</v>
      </c>
    </row>
    <row r="265" spans="1:11" x14ac:dyDescent="0.25">
      <c r="A265" s="36">
        <v>262</v>
      </c>
      <c r="B265" s="20">
        <v>13</v>
      </c>
      <c r="C265" s="6" t="s">
        <v>637</v>
      </c>
      <c r="D265" s="6" t="s">
        <v>184</v>
      </c>
      <c r="E265" s="36">
        <v>13107</v>
      </c>
      <c r="F265" s="36">
        <v>50065000</v>
      </c>
      <c r="G265" s="36">
        <v>188290000</v>
      </c>
      <c r="H265" s="36">
        <v>63555000</v>
      </c>
      <c r="I265" s="36">
        <v>0</v>
      </c>
      <c r="J265" s="36">
        <v>0</v>
      </c>
      <c r="K265" s="36">
        <v>301910000</v>
      </c>
    </row>
    <row r="266" spans="1:11" x14ac:dyDescent="0.25">
      <c r="A266" s="36">
        <v>263</v>
      </c>
      <c r="B266" s="20">
        <v>13</v>
      </c>
      <c r="C266" s="6" t="s">
        <v>638</v>
      </c>
      <c r="D266" s="6" t="s">
        <v>185</v>
      </c>
      <c r="E266" s="36">
        <v>13108</v>
      </c>
      <c r="F266" s="36">
        <v>0</v>
      </c>
      <c r="G266" s="36">
        <v>160170000</v>
      </c>
      <c r="H266" s="36">
        <v>77235000</v>
      </c>
      <c r="I266" s="36">
        <v>0</v>
      </c>
      <c r="J266" s="36">
        <v>0</v>
      </c>
      <c r="K266" s="36">
        <v>237405000</v>
      </c>
    </row>
    <row r="267" spans="1:11" x14ac:dyDescent="0.25">
      <c r="A267" s="36">
        <v>264</v>
      </c>
      <c r="B267" s="20">
        <v>13</v>
      </c>
      <c r="C267" s="6" t="s">
        <v>639</v>
      </c>
      <c r="D267" s="6" t="s">
        <v>640</v>
      </c>
      <c r="E267" s="36">
        <v>13109</v>
      </c>
      <c r="F267" s="36">
        <v>101460000</v>
      </c>
      <c r="G267" s="36">
        <v>0</v>
      </c>
      <c r="H267" s="36">
        <v>69255000</v>
      </c>
      <c r="I267" s="36">
        <v>0</v>
      </c>
      <c r="J267" s="36">
        <v>358245000</v>
      </c>
      <c r="K267" s="36">
        <v>528960000</v>
      </c>
    </row>
    <row r="268" spans="1:11" x14ac:dyDescent="0.25">
      <c r="A268" s="36">
        <v>265</v>
      </c>
      <c r="B268" s="20">
        <v>13</v>
      </c>
      <c r="C268" s="6" t="s">
        <v>641</v>
      </c>
      <c r="D268" s="6" t="s">
        <v>186</v>
      </c>
      <c r="E268" s="36">
        <v>13110</v>
      </c>
      <c r="F268" s="36">
        <v>0</v>
      </c>
      <c r="G268" s="36">
        <v>76380000</v>
      </c>
      <c r="H268" s="36">
        <v>54530000</v>
      </c>
      <c r="I268" s="36">
        <v>0</v>
      </c>
      <c r="J268" s="36">
        <v>0</v>
      </c>
      <c r="K268" s="36">
        <v>130910000</v>
      </c>
    </row>
    <row r="269" spans="1:11" x14ac:dyDescent="0.25">
      <c r="A269" s="36">
        <v>266</v>
      </c>
      <c r="B269" s="20">
        <v>13</v>
      </c>
      <c r="C269" s="6" t="s">
        <v>642</v>
      </c>
      <c r="D269" s="6" t="s">
        <v>187</v>
      </c>
      <c r="E269" s="36">
        <v>13111</v>
      </c>
      <c r="F269" s="36">
        <v>0</v>
      </c>
      <c r="G269" s="36">
        <v>0</v>
      </c>
      <c r="H269" s="36">
        <v>176795000</v>
      </c>
      <c r="I269" s="36">
        <v>0</v>
      </c>
      <c r="J269" s="36">
        <v>0</v>
      </c>
      <c r="K269" s="36">
        <v>176795000</v>
      </c>
    </row>
    <row r="270" spans="1:11" x14ac:dyDescent="0.25">
      <c r="A270" s="36">
        <v>267</v>
      </c>
      <c r="B270" s="20">
        <v>13</v>
      </c>
      <c r="C270" s="6" t="s">
        <v>643</v>
      </c>
      <c r="D270" s="6" t="s">
        <v>188</v>
      </c>
      <c r="E270" s="36">
        <v>13113</v>
      </c>
      <c r="F270" s="36">
        <v>0</v>
      </c>
      <c r="G270" s="36">
        <v>139840000</v>
      </c>
      <c r="H270" s="36">
        <v>149435000</v>
      </c>
      <c r="I270" s="36">
        <v>0</v>
      </c>
      <c r="J270" s="36">
        <v>48070000</v>
      </c>
      <c r="K270" s="36">
        <v>337345000</v>
      </c>
    </row>
    <row r="271" spans="1:11" x14ac:dyDescent="0.25">
      <c r="A271" s="36">
        <v>268</v>
      </c>
      <c r="B271" s="20">
        <v>13</v>
      </c>
      <c r="C271" s="6" t="s">
        <v>644</v>
      </c>
      <c r="D271" s="6" t="s">
        <v>189</v>
      </c>
      <c r="E271" s="36">
        <v>13114</v>
      </c>
      <c r="F271" s="36">
        <v>0</v>
      </c>
      <c r="G271" s="36">
        <v>170050000</v>
      </c>
      <c r="H271" s="36">
        <v>133950000</v>
      </c>
      <c r="I271" s="36">
        <v>1900000</v>
      </c>
      <c r="J271" s="36">
        <v>50160000</v>
      </c>
      <c r="K271" s="36">
        <v>356060000</v>
      </c>
    </row>
    <row r="272" spans="1:11" x14ac:dyDescent="0.25">
      <c r="A272" s="36">
        <v>269</v>
      </c>
      <c r="B272" s="20">
        <v>13</v>
      </c>
      <c r="C272" s="6" t="s">
        <v>645</v>
      </c>
      <c r="D272" s="6" t="s">
        <v>646</v>
      </c>
      <c r="E272" s="36">
        <v>13127</v>
      </c>
      <c r="F272" s="36">
        <v>0</v>
      </c>
      <c r="G272" s="36">
        <v>169195000</v>
      </c>
      <c r="H272" s="36">
        <v>85405000</v>
      </c>
      <c r="I272" s="36">
        <v>0</v>
      </c>
      <c r="J272" s="36">
        <v>28975000</v>
      </c>
      <c r="K272" s="36">
        <v>283575000</v>
      </c>
    </row>
    <row r="273" spans="1:11" x14ac:dyDescent="0.25">
      <c r="A273" s="36">
        <v>270</v>
      </c>
      <c r="B273" s="20">
        <v>13</v>
      </c>
      <c r="C273" s="6" t="s">
        <v>647</v>
      </c>
      <c r="D273" s="6" t="s">
        <v>190</v>
      </c>
      <c r="E273" s="36">
        <v>13128</v>
      </c>
      <c r="F273" s="36">
        <v>0</v>
      </c>
      <c r="G273" s="36">
        <v>342000000</v>
      </c>
      <c r="H273" s="36">
        <v>273695000</v>
      </c>
      <c r="I273" s="36">
        <v>0</v>
      </c>
      <c r="J273" s="36">
        <v>77425000</v>
      </c>
      <c r="K273" s="36">
        <v>693120000</v>
      </c>
    </row>
    <row r="274" spans="1:11" x14ac:dyDescent="0.25">
      <c r="A274" s="36">
        <v>271</v>
      </c>
      <c r="B274" s="20">
        <v>13</v>
      </c>
      <c r="C274" s="6" t="s">
        <v>648</v>
      </c>
      <c r="D274" s="6" t="s">
        <v>191</v>
      </c>
      <c r="E274" s="36">
        <v>13131</v>
      </c>
      <c r="F274" s="36">
        <v>55195000</v>
      </c>
      <c r="G274" s="36">
        <v>0</v>
      </c>
      <c r="H274" s="36">
        <v>97945000</v>
      </c>
      <c r="I274" s="36">
        <v>0</v>
      </c>
      <c r="J274" s="36">
        <v>0</v>
      </c>
      <c r="K274" s="36">
        <v>153140000</v>
      </c>
    </row>
    <row r="275" spans="1:11" x14ac:dyDescent="0.25">
      <c r="A275" s="36">
        <v>272</v>
      </c>
      <c r="B275" s="20">
        <v>13</v>
      </c>
      <c r="C275" s="6" t="s">
        <v>649</v>
      </c>
      <c r="D275" s="6" t="s">
        <v>192</v>
      </c>
      <c r="E275" s="36">
        <v>13132</v>
      </c>
      <c r="F275" s="36">
        <v>0</v>
      </c>
      <c r="G275" s="36">
        <v>79040000</v>
      </c>
      <c r="H275" s="36">
        <v>31920000</v>
      </c>
      <c r="I275" s="36">
        <v>0</v>
      </c>
      <c r="J275" s="36">
        <v>24890000</v>
      </c>
      <c r="K275" s="36">
        <v>135850000</v>
      </c>
    </row>
    <row r="276" spans="1:11" x14ac:dyDescent="0.25">
      <c r="A276" s="36">
        <v>273</v>
      </c>
      <c r="B276" s="20">
        <v>13</v>
      </c>
      <c r="C276" s="6" t="s">
        <v>650</v>
      </c>
      <c r="D276" s="6" t="s">
        <v>193</v>
      </c>
      <c r="E276" s="36">
        <v>13151</v>
      </c>
      <c r="F276" s="36">
        <v>54910000</v>
      </c>
      <c r="G276" s="36">
        <v>0</v>
      </c>
      <c r="H276" s="36">
        <v>105260000</v>
      </c>
      <c r="I276" s="36">
        <v>0</v>
      </c>
      <c r="J276" s="36">
        <v>0</v>
      </c>
      <c r="K276" s="36">
        <v>160170000</v>
      </c>
    </row>
    <row r="277" spans="1:11" x14ac:dyDescent="0.25">
      <c r="A277" s="36">
        <v>274</v>
      </c>
      <c r="B277" s="20">
        <v>13</v>
      </c>
      <c r="C277" s="6" t="s">
        <v>651</v>
      </c>
      <c r="D277" s="6" t="s">
        <v>652</v>
      </c>
      <c r="E277" s="36">
        <v>13152</v>
      </c>
      <c r="F277" s="36">
        <v>66310000</v>
      </c>
      <c r="G277" s="36">
        <v>179265000</v>
      </c>
      <c r="H277" s="36">
        <v>114570000</v>
      </c>
      <c r="I277" s="36">
        <v>0</v>
      </c>
      <c r="J277" s="36">
        <v>0</v>
      </c>
      <c r="K277" s="36">
        <v>360145000</v>
      </c>
    </row>
    <row r="278" spans="1:11" x14ac:dyDescent="0.25">
      <c r="A278" s="36">
        <v>275</v>
      </c>
      <c r="B278" s="20">
        <v>13</v>
      </c>
      <c r="C278" s="6" t="s">
        <v>653</v>
      </c>
      <c r="D278" s="6" t="s">
        <v>654</v>
      </c>
      <c r="E278" s="36">
        <v>13153</v>
      </c>
      <c r="F278" s="36">
        <v>0</v>
      </c>
      <c r="G278" s="36">
        <v>140980000</v>
      </c>
      <c r="H278" s="36">
        <v>74480000</v>
      </c>
      <c r="I278" s="36">
        <v>0</v>
      </c>
      <c r="J278" s="36">
        <v>0</v>
      </c>
      <c r="K278" s="36">
        <v>215460000</v>
      </c>
    </row>
    <row r="279" spans="1:11" x14ac:dyDescent="0.25">
      <c r="A279" s="36">
        <v>276</v>
      </c>
      <c r="B279" s="20">
        <v>13</v>
      </c>
      <c r="C279" s="6" t="s">
        <v>655</v>
      </c>
      <c r="D279" s="6" t="s">
        <v>194</v>
      </c>
      <c r="E279" s="36">
        <v>13154</v>
      </c>
      <c r="F279" s="36">
        <v>49875000</v>
      </c>
      <c r="G279" s="36">
        <v>142595000</v>
      </c>
      <c r="H279" s="36">
        <v>138795000</v>
      </c>
      <c r="I279" s="36">
        <v>0</v>
      </c>
      <c r="J279" s="36">
        <v>21660000</v>
      </c>
      <c r="K279" s="36">
        <v>352925000</v>
      </c>
    </row>
    <row r="280" spans="1:11" x14ac:dyDescent="0.25">
      <c r="A280" s="36">
        <v>277</v>
      </c>
      <c r="B280" s="20">
        <v>13</v>
      </c>
      <c r="C280" s="6" t="s">
        <v>656</v>
      </c>
      <c r="D280" s="6" t="s">
        <v>195</v>
      </c>
      <c r="E280" s="36">
        <v>13155</v>
      </c>
      <c r="F280" s="36">
        <v>50350000</v>
      </c>
      <c r="G280" s="36">
        <v>0</v>
      </c>
      <c r="H280" s="36">
        <v>103360000</v>
      </c>
      <c r="I280" s="36">
        <v>0</v>
      </c>
      <c r="J280" s="36">
        <v>0</v>
      </c>
      <c r="K280" s="36">
        <v>153710000</v>
      </c>
    </row>
    <row r="281" spans="1:11" x14ac:dyDescent="0.25">
      <c r="A281" s="36">
        <v>278</v>
      </c>
      <c r="B281" s="20">
        <v>13</v>
      </c>
      <c r="C281" s="6" t="s">
        <v>657</v>
      </c>
      <c r="D281" s="6" t="s">
        <v>196</v>
      </c>
      <c r="E281" s="36">
        <v>13156</v>
      </c>
      <c r="F281" s="36">
        <v>51775000</v>
      </c>
      <c r="G281" s="36">
        <v>0</v>
      </c>
      <c r="H281" s="36">
        <v>113430000</v>
      </c>
      <c r="I281" s="36">
        <v>0</v>
      </c>
      <c r="J281" s="36">
        <v>0</v>
      </c>
      <c r="K281" s="36">
        <v>165205000</v>
      </c>
    </row>
    <row r="282" spans="1:11" x14ac:dyDescent="0.25">
      <c r="A282" s="36">
        <v>279</v>
      </c>
      <c r="B282" s="20">
        <v>13</v>
      </c>
      <c r="C282" s="6" t="s">
        <v>658</v>
      </c>
      <c r="D282" s="6" t="s">
        <v>659</v>
      </c>
      <c r="E282" s="36">
        <v>13157</v>
      </c>
      <c r="F282" s="36">
        <v>86070000</v>
      </c>
      <c r="G282" s="36">
        <v>194465000</v>
      </c>
      <c r="H282" s="36">
        <v>0</v>
      </c>
      <c r="I282" s="36">
        <v>0</v>
      </c>
      <c r="J282" s="36">
        <v>29355000</v>
      </c>
      <c r="K282" s="36">
        <v>309890000</v>
      </c>
    </row>
    <row r="283" spans="1:11" x14ac:dyDescent="0.25">
      <c r="A283" s="36">
        <v>280</v>
      </c>
      <c r="B283" s="20">
        <v>13</v>
      </c>
      <c r="C283" s="6" t="s">
        <v>660</v>
      </c>
      <c r="D283" s="6" t="s">
        <v>197</v>
      </c>
      <c r="E283" s="36">
        <v>13158</v>
      </c>
      <c r="F283" s="36">
        <v>49685000</v>
      </c>
      <c r="G283" s="36">
        <v>139650000</v>
      </c>
      <c r="H283" s="36">
        <v>80940000</v>
      </c>
      <c r="I283" s="36">
        <v>0</v>
      </c>
      <c r="J283" s="36">
        <v>0</v>
      </c>
      <c r="K283" s="36">
        <v>270275000</v>
      </c>
    </row>
    <row r="284" spans="1:11" x14ac:dyDescent="0.25">
      <c r="A284" s="36">
        <v>281</v>
      </c>
      <c r="B284" s="20">
        <v>13</v>
      </c>
      <c r="C284" s="6" t="s">
        <v>661</v>
      </c>
      <c r="D284" s="6" t="s">
        <v>198</v>
      </c>
      <c r="E284" s="36">
        <v>13159</v>
      </c>
      <c r="F284" s="36">
        <v>63270000</v>
      </c>
      <c r="G284" s="36">
        <v>195985000</v>
      </c>
      <c r="H284" s="36">
        <v>83315000</v>
      </c>
      <c r="I284" s="36">
        <v>39140000</v>
      </c>
      <c r="J284" s="36">
        <v>10545000</v>
      </c>
      <c r="K284" s="36">
        <v>392255000</v>
      </c>
    </row>
    <row r="285" spans="1:11" x14ac:dyDescent="0.25">
      <c r="A285" s="36">
        <v>282</v>
      </c>
      <c r="B285" s="20">
        <v>13</v>
      </c>
      <c r="C285" s="6" t="s">
        <v>662</v>
      </c>
      <c r="D285" s="6" t="s">
        <v>199</v>
      </c>
      <c r="E285" s="36">
        <v>13160</v>
      </c>
      <c r="F285" s="36">
        <v>99750000</v>
      </c>
      <c r="G285" s="36">
        <v>42085000</v>
      </c>
      <c r="H285" s="36">
        <v>13965000</v>
      </c>
      <c r="I285" s="36">
        <v>0</v>
      </c>
      <c r="J285" s="36">
        <v>0</v>
      </c>
      <c r="K285" s="36">
        <v>155800000</v>
      </c>
    </row>
    <row r="286" spans="1:11" x14ac:dyDescent="0.25">
      <c r="A286" s="36">
        <v>283</v>
      </c>
      <c r="B286" s="20">
        <v>13</v>
      </c>
      <c r="C286" s="6" t="s">
        <v>663</v>
      </c>
      <c r="D286" s="6" t="s">
        <v>200</v>
      </c>
      <c r="E286" s="36">
        <v>13161</v>
      </c>
      <c r="F286" s="36">
        <v>37335000</v>
      </c>
      <c r="G286" s="36">
        <v>54910000</v>
      </c>
      <c r="H286" s="36">
        <v>40565000</v>
      </c>
      <c r="I286" s="36">
        <v>0</v>
      </c>
      <c r="J286" s="36">
        <v>1805000</v>
      </c>
      <c r="K286" s="36">
        <v>134615000</v>
      </c>
    </row>
    <row r="287" spans="1:11" x14ac:dyDescent="0.25">
      <c r="A287" s="36">
        <v>284</v>
      </c>
      <c r="B287" s="20">
        <v>13</v>
      </c>
      <c r="C287" s="6" t="s">
        <v>664</v>
      </c>
      <c r="D287" s="6" t="s">
        <v>201</v>
      </c>
      <c r="E287" s="36">
        <v>13162</v>
      </c>
      <c r="F287" s="36">
        <v>43890000</v>
      </c>
      <c r="G287" s="36">
        <v>119795000</v>
      </c>
      <c r="H287" s="36">
        <v>87590000</v>
      </c>
      <c r="I287" s="36">
        <v>0</v>
      </c>
      <c r="J287" s="36">
        <v>36100000</v>
      </c>
      <c r="K287" s="36">
        <v>287375000</v>
      </c>
    </row>
    <row r="288" spans="1:11" x14ac:dyDescent="0.25">
      <c r="A288" s="36">
        <v>285</v>
      </c>
      <c r="B288" s="20">
        <v>13</v>
      </c>
      <c r="C288" s="6" t="s">
        <v>665</v>
      </c>
      <c r="D288" s="6" t="s">
        <v>666</v>
      </c>
      <c r="E288" s="36">
        <v>13163</v>
      </c>
      <c r="F288" s="36">
        <v>52725000</v>
      </c>
      <c r="G288" s="36">
        <v>0</v>
      </c>
      <c r="H288" s="36">
        <v>71440000</v>
      </c>
      <c r="I288" s="36">
        <v>0</v>
      </c>
      <c r="J288" s="36">
        <v>0</v>
      </c>
      <c r="K288" s="36">
        <v>124165000</v>
      </c>
    </row>
    <row r="289" spans="1:11" x14ac:dyDescent="0.25">
      <c r="A289" s="36">
        <v>286</v>
      </c>
      <c r="B289" s="20">
        <v>13</v>
      </c>
      <c r="C289" s="6" t="s">
        <v>667</v>
      </c>
      <c r="D289" s="6" t="s">
        <v>202</v>
      </c>
      <c r="E289" s="36">
        <v>13164</v>
      </c>
      <c r="F289" s="36">
        <v>41705000</v>
      </c>
      <c r="G289" s="36">
        <v>0</v>
      </c>
      <c r="H289" s="36">
        <v>112575000</v>
      </c>
      <c r="I289" s="36">
        <v>0</v>
      </c>
      <c r="J289" s="36">
        <v>195985000</v>
      </c>
      <c r="K289" s="36">
        <v>350265000</v>
      </c>
    </row>
    <row r="290" spans="1:11" x14ac:dyDescent="0.25">
      <c r="A290" s="36">
        <v>287</v>
      </c>
      <c r="B290" s="20">
        <v>13</v>
      </c>
      <c r="C290" s="6" t="s">
        <v>668</v>
      </c>
      <c r="D290" s="6" t="s">
        <v>203</v>
      </c>
      <c r="E290" s="36">
        <v>13165</v>
      </c>
      <c r="F290" s="36">
        <v>0</v>
      </c>
      <c r="G290" s="36">
        <v>233795000</v>
      </c>
      <c r="H290" s="36">
        <v>136515000</v>
      </c>
      <c r="I290" s="36">
        <v>0</v>
      </c>
      <c r="J290" s="36">
        <v>0</v>
      </c>
      <c r="K290" s="36">
        <v>370310000</v>
      </c>
    </row>
    <row r="291" spans="1:11" x14ac:dyDescent="0.25">
      <c r="A291" s="36">
        <v>288</v>
      </c>
      <c r="B291" s="20">
        <v>13</v>
      </c>
      <c r="C291" s="6" t="s">
        <v>669</v>
      </c>
      <c r="D291" s="6" t="s">
        <v>204</v>
      </c>
      <c r="E291" s="36">
        <v>13166</v>
      </c>
      <c r="F291" s="36">
        <v>44460000</v>
      </c>
      <c r="G291" s="36">
        <v>84265000</v>
      </c>
      <c r="H291" s="36">
        <v>0</v>
      </c>
      <c r="I291" s="36">
        <v>0</v>
      </c>
      <c r="J291" s="36">
        <v>24510000</v>
      </c>
      <c r="K291" s="36">
        <v>153235000</v>
      </c>
    </row>
    <row r="292" spans="1:11" x14ac:dyDescent="0.25">
      <c r="A292" s="36">
        <v>289</v>
      </c>
      <c r="B292" s="20">
        <v>13</v>
      </c>
      <c r="C292" s="6" t="s">
        <v>670</v>
      </c>
      <c r="D292" s="6" t="s">
        <v>205</v>
      </c>
      <c r="E292" s="36">
        <v>13167</v>
      </c>
      <c r="F292" s="36">
        <v>0</v>
      </c>
      <c r="G292" s="36">
        <v>99370000</v>
      </c>
      <c r="H292" s="36">
        <v>49780000</v>
      </c>
      <c r="I292" s="36">
        <v>0</v>
      </c>
      <c r="J292" s="36">
        <v>19000000</v>
      </c>
      <c r="K292" s="36">
        <v>168150000</v>
      </c>
    </row>
    <row r="293" spans="1:11" x14ac:dyDescent="0.25">
      <c r="A293" s="36">
        <v>290</v>
      </c>
      <c r="B293" s="20">
        <v>13</v>
      </c>
      <c r="C293" s="6" t="s">
        <v>671</v>
      </c>
      <c r="D293" s="6" t="s">
        <v>206</v>
      </c>
      <c r="E293" s="36">
        <v>13201</v>
      </c>
      <c r="F293" s="36">
        <v>0</v>
      </c>
      <c r="G293" s="36">
        <v>215365000</v>
      </c>
      <c r="H293" s="36">
        <v>128060000</v>
      </c>
      <c r="I293" s="36">
        <v>0</v>
      </c>
      <c r="J293" s="36">
        <v>47310000</v>
      </c>
      <c r="K293" s="36">
        <v>390735000</v>
      </c>
    </row>
    <row r="294" spans="1:11" x14ac:dyDescent="0.25">
      <c r="A294" s="36">
        <v>291</v>
      </c>
      <c r="B294" s="20">
        <v>13</v>
      </c>
      <c r="C294" s="6" t="s">
        <v>672</v>
      </c>
      <c r="D294" s="6" t="s">
        <v>207</v>
      </c>
      <c r="E294" s="36">
        <v>13202</v>
      </c>
      <c r="F294" s="36">
        <v>0</v>
      </c>
      <c r="G294" s="36">
        <v>96900000</v>
      </c>
      <c r="H294" s="36">
        <v>105735000</v>
      </c>
      <c r="I294" s="36">
        <v>0</v>
      </c>
      <c r="J294" s="36">
        <v>22420000</v>
      </c>
      <c r="K294" s="36">
        <v>225055000</v>
      </c>
    </row>
    <row r="295" spans="1:11" x14ac:dyDescent="0.25">
      <c r="A295" s="36">
        <v>292</v>
      </c>
      <c r="B295" s="20">
        <v>13</v>
      </c>
      <c r="C295" s="6" t="s">
        <v>673</v>
      </c>
      <c r="D295" s="6" t="s">
        <v>674</v>
      </c>
      <c r="E295" s="36">
        <v>13203</v>
      </c>
      <c r="F295" s="36">
        <v>13775000</v>
      </c>
      <c r="G295" s="36">
        <v>47975000</v>
      </c>
      <c r="H295" s="36">
        <v>19760000</v>
      </c>
      <c r="I295" s="36">
        <v>0</v>
      </c>
      <c r="J295" s="36">
        <v>6650000</v>
      </c>
      <c r="K295" s="36">
        <v>88160000</v>
      </c>
    </row>
    <row r="296" spans="1:11" x14ac:dyDescent="0.25">
      <c r="A296" s="36">
        <v>293</v>
      </c>
      <c r="B296" s="20">
        <v>13</v>
      </c>
      <c r="C296" s="6" t="s">
        <v>675</v>
      </c>
      <c r="D296" s="6" t="s">
        <v>208</v>
      </c>
      <c r="E296" s="36">
        <v>13301</v>
      </c>
      <c r="F296" s="36">
        <v>0</v>
      </c>
      <c r="G296" s="36">
        <v>288040000</v>
      </c>
      <c r="H296" s="36">
        <v>251940000</v>
      </c>
      <c r="I296" s="36">
        <v>0</v>
      </c>
      <c r="J296" s="36">
        <v>144020000</v>
      </c>
      <c r="K296" s="36">
        <v>684000000</v>
      </c>
    </row>
    <row r="297" spans="1:11" x14ac:dyDescent="0.25">
      <c r="A297" s="36">
        <v>294</v>
      </c>
      <c r="B297" s="20">
        <v>13</v>
      </c>
      <c r="C297" s="6" t="s">
        <v>676</v>
      </c>
      <c r="D297" s="6" t="s">
        <v>209</v>
      </c>
      <c r="E297" s="36">
        <v>13302</v>
      </c>
      <c r="F297" s="36">
        <v>16245000</v>
      </c>
      <c r="G297" s="36">
        <v>70110000</v>
      </c>
      <c r="H297" s="36">
        <v>31540000</v>
      </c>
      <c r="I297" s="36">
        <v>0</v>
      </c>
      <c r="J297" s="36">
        <v>20235000</v>
      </c>
      <c r="K297" s="36">
        <v>138130000</v>
      </c>
    </row>
    <row r="298" spans="1:11" x14ac:dyDescent="0.25">
      <c r="A298" s="36">
        <v>295</v>
      </c>
      <c r="B298" s="20">
        <v>13</v>
      </c>
      <c r="C298" s="6" t="s">
        <v>677</v>
      </c>
      <c r="D298" s="6" t="s">
        <v>678</v>
      </c>
      <c r="E298" s="36">
        <v>13303</v>
      </c>
      <c r="F298" s="36">
        <v>16910000</v>
      </c>
      <c r="G298" s="36">
        <v>46550000</v>
      </c>
      <c r="H298" s="36">
        <v>6650000</v>
      </c>
      <c r="I298" s="36">
        <v>0</v>
      </c>
      <c r="J298" s="36">
        <v>8455000</v>
      </c>
      <c r="K298" s="36">
        <v>78565000</v>
      </c>
    </row>
    <row r="299" spans="1:11" x14ac:dyDescent="0.25">
      <c r="A299" s="36">
        <v>296</v>
      </c>
      <c r="B299" s="20">
        <v>13</v>
      </c>
      <c r="C299" s="6" t="s">
        <v>679</v>
      </c>
      <c r="D299" s="6" t="s">
        <v>210</v>
      </c>
      <c r="E299" s="36">
        <v>13401</v>
      </c>
      <c r="F299" s="36">
        <v>0</v>
      </c>
      <c r="G299" s="36">
        <v>385795000</v>
      </c>
      <c r="H299" s="36">
        <v>329650000</v>
      </c>
      <c r="I299" s="36">
        <v>0</v>
      </c>
      <c r="J299" s="36">
        <v>60895000</v>
      </c>
      <c r="K299" s="36">
        <v>776340000</v>
      </c>
    </row>
    <row r="300" spans="1:11" x14ac:dyDescent="0.25">
      <c r="A300" s="36">
        <v>297</v>
      </c>
      <c r="B300" s="20">
        <v>13</v>
      </c>
      <c r="C300" s="6" t="s">
        <v>680</v>
      </c>
      <c r="D300" s="6" t="s">
        <v>211</v>
      </c>
      <c r="E300" s="36">
        <v>13402</v>
      </c>
      <c r="F300" s="36">
        <v>15960000</v>
      </c>
      <c r="G300" s="36">
        <v>40755000</v>
      </c>
      <c r="H300" s="36">
        <v>24605000</v>
      </c>
      <c r="I300" s="36">
        <v>0</v>
      </c>
      <c r="J300" s="36">
        <v>5700000</v>
      </c>
      <c r="K300" s="36">
        <v>87020000</v>
      </c>
    </row>
    <row r="301" spans="1:11" x14ac:dyDescent="0.25">
      <c r="A301" s="36">
        <v>298</v>
      </c>
      <c r="B301" s="20">
        <v>13</v>
      </c>
      <c r="C301" s="6" t="s">
        <v>681</v>
      </c>
      <c r="D301" s="6" t="s">
        <v>212</v>
      </c>
      <c r="E301" s="36">
        <v>13403</v>
      </c>
      <c r="F301" s="36">
        <v>34200000</v>
      </c>
      <c r="G301" s="36">
        <v>152475000</v>
      </c>
      <c r="H301" s="36">
        <v>58425000</v>
      </c>
      <c r="I301" s="36">
        <v>0</v>
      </c>
      <c r="J301" s="36">
        <v>3990000</v>
      </c>
      <c r="K301" s="36">
        <v>249090000</v>
      </c>
    </row>
    <row r="302" spans="1:11" x14ac:dyDescent="0.25">
      <c r="A302" s="36">
        <v>299</v>
      </c>
      <c r="B302" s="20">
        <v>13</v>
      </c>
      <c r="C302" s="6" t="s">
        <v>682</v>
      </c>
      <c r="D302" s="6" t="s">
        <v>213</v>
      </c>
      <c r="E302" s="36">
        <v>13404</v>
      </c>
      <c r="F302" s="36">
        <v>29450000</v>
      </c>
      <c r="G302" s="36">
        <v>163020000</v>
      </c>
      <c r="H302" s="36">
        <v>56715000</v>
      </c>
      <c r="I302" s="36">
        <v>0</v>
      </c>
      <c r="J302" s="36">
        <v>28215000</v>
      </c>
      <c r="K302" s="36">
        <v>277400000</v>
      </c>
    </row>
    <row r="303" spans="1:11" x14ac:dyDescent="0.25">
      <c r="A303" s="36">
        <v>300</v>
      </c>
      <c r="B303" s="20">
        <v>13</v>
      </c>
      <c r="C303" s="6" t="s">
        <v>683</v>
      </c>
      <c r="D303" s="6" t="s">
        <v>214</v>
      </c>
      <c r="E303" s="36">
        <v>13501</v>
      </c>
      <c r="F303" s="36">
        <v>29545000</v>
      </c>
      <c r="G303" s="36">
        <v>134425000</v>
      </c>
      <c r="H303" s="36">
        <v>44840000</v>
      </c>
      <c r="I303" s="36">
        <v>0</v>
      </c>
      <c r="J303" s="36">
        <v>14440000</v>
      </c>
      <c r="K303" s="36">
        <v>223250000</v>
      </c>
    </row>
    <row r="304" spans="1:11" x14ac:dyDescent="0.25">
      <c r="A304" s="36">
        <v>301</v>
      </c>
      <c r="B304" s="20">
        <v>13</v>
      </c>
      <c r="C304" s="6" t="s">
        <v>684</v>
      </c>
      <c r="D304" s="6" t="s">
        <v>215</v>
      </c>
      <c r="E304" s="36">
        <v>13502</v>
      </c>
      <c r="F304" s="36">
        <v>0</v>
      </c>
      <c r="G304" s="36">
        <v>77520000</v>
      </c>
      <c r="H304" s="36">
        <v>47595000</v>
      </c>
      <c r="I304" s="36">
        <v>0</v>
      </c>
      <c r="J304" s="36">
        <v>17480000</v>
      </c>
      <c r="K304" s="36">
        <v>142595000</v>
      </c>
    </row>
    <row r="305" spans="1:11" x14ac:dyDescent="0.25">
      <c r="A305" s="36">
        <v>302</v>
      </c>
      <c r="B305" s="20">
        <v>13</v>
      </c>
      <c r="C305" s="6" t="s">
        <v>685</v>
      </c>
      <c r="D305" s="6" t="s">
        <v>216</v>
      </c>
      <c r="E305" s="36">
        <v>13503</v>
      </c>
      <c r="F305" s="36">
        <v>17480000</v>
      </c>
      <c r="G305" s="36">
        <v>134425000</v>
      </c>
      <c r="H305" s="36">
        <v>48450000</v>
      </c>
      <c r="I305" s="36">
        <v>0</v>
      </c>
      <c r="J305" s="36">
        <v>15485000</v>
      </c>
      <c r="K305" s="36">
        <v>215840000</v>
      </c>
    </row>
    <row r="306" spans="1:11" x14ac:dyDescent="0.25">
      <c r="A306" s="36">
        <v>303</v>
      </c>
      <c r="B306" s="20">
        <v>13</v>
      </c>
      <c r="C306" s="6" t="s">
        <v>686</v>
      </c>
      <c r="D306" s="6" t="s">
        <v>217</v>
      </c>
      <c r="E306" s="36">
        <v>13504</v>
      </c>
      <c r="F306" s="36">
        <v>0</v>
      </c>
      <c r="G306" s="36">
        <v>98800000</v>
      </c>
      <c r="H306" s="36">
        <v>84550000</v>
      </c>
      <c r="I306" s="36">
        <v>0</v>
      </c>
      <c r="J306" s="36">
        <v>18430000</v>
      </c>
      <c r="K306" s="36">
        <v>201780000</v>
      </c>
    </row>
    <row r="307" spans="1:11" x14ac:dyDescent="0.25">
      <c r="A307" s="36">
        <v>304</v>
      </c>
      <c r="B307" s="20">
        <v>13</v>
      </c>
      <c r="C307" s="6" t="s">
        <v>687</v>
      </c>
      <c r="D307" s="6" t="s">
        <v>218</v>
      </c>
      <c r="E307" s="36">
        <v>13505</v>
      </c>
      <c r="F307" s="36">
        <v>0</v>
      </c>
      <c r="G307" s="36">
        <v>44840000</v>
      </c>
      <c r="H307" s="36">
        <v>45600000</v>
      </c>
      <c r="I307" s="36">
        <v>0</v>
      </c>
      <c r="J307" s="36">
        <v>19380000</v>
      </c>
      <c r="K307" s="36">
        <v>109820000</v>
      </c>
    </row>
    <row r="308" spans="1:11" x14ac:dyDescent="0.25">
      <c r="A308" s="36">
        <v>305</v>
      </c>
      <c r="B308" s="20">
        <v>13</v>
      </c>
      <c r="C308" s="6" t="s">
        <v>688</v>
      </c>
      <c r="D308" s="6" t="s">
        <v>219</v>
      </c>
      <c r="E308" s="36">
        <v>13601</v>
      </c>
      <c r="F308" s="36">
        <v>42085000</v>
      </c>
      <c r="G308" s="36">
        <v>235885000</v>
      </c>
      <c r="H308" s="36">
        <v>129580000</v>
      </c>
      <c r="I308" s="36">
        <v>7790000</v>
      </c>
      <c r="J308" s="36">
        <v>38285000</v>
      </c>
      <c r="K308" s="36">
        <v>453625000</v>
      </c>
    </row>
    <row r="309" spans="1:11" x14ac:dyDescent="0.25">
      <c r="A309" s="36">
        <v>306</v>
      </c>
      <c r="B309" s="20">
        <v>13</v>
      </c>
      <c r="C309" s="6" t="s">
        <v>689</v>
      </c>
      <c r="D309" s="6" t="s">
        <v>690</v>
      </c>
      <c r="E309" s="36">
        <v>13602</v>
      </c>
      <c r="F309" s="36">
        <v>0</v>
      </c>
      <c r="G309" s="36">
        <v>59375000</v>
      </c>
      <c r="H309" s="36">
        <v>18145000</v>
      </c>
      <c r="I309" s="36">
        <v>0</v>
      </c>
      <c r="J309" s="36">
        <v>4370000</v>
      </c>
      <c r="K309" s="36">
        <v>81890000</v>
      </c>
    </row>
    <row r="310" spans="1:11" x14ac:dyDescent="0.25">
      <c r="A310" s="36">
        <v>307</v>
      </c>
      <c r="B310" s="20">
        <v>13</v>
      </c>
      <c r="C310" s="6" t="s">
        <v>691</v>
      </c>
      <c r="D310" s="6" t="s">
        <v>692</v>
      </c>
      <c r="E310" s="36">
        <v>13603</v>
      </c>
      <c r="F310" s="36">
        <v>20045000</v>
      </c>
      <c r="G310" s="36">
        <v>60325000</v>
      </c>
      <c r="H310" s="36">
        <v>0</v>
      </c>
      <c r="I310" s="36">
        <v>0</v>
      </c>
      <c r="J310" s="36">
        <v>13490000</v>
      </c>
      <c r="K310" s="36">
        <v>93860000</v>
      </c>
    </row>
    <row r="311" spans="1:11" x14ac:dyDescent="0.25">
      <c r="A311" s="36">
        <v>308</v>
      </c>
      <c r="B311" s="20">
        <v>13</v>
      </c>
      <c r="C311" s="6" t="s">
        <v>693</v>
      </c>
      <c r="D311" s="6" t="s">
        <v>220</v>
      </c>
      <c r="E311" s="36">
        <v>13604</v>
      </c>
      <c r="F311" s="36">
        <v>0</v>
      </c>
      <c r="G311" s="36">
        <v>52915000</v>
      </c>
      <c r="H311" s="36">
        <v>22325000</v>
      </c>
      <c r="I311" s="36">
        <v>0</v>
      </c>
      <c r="J311" s="36">
        <v>0</v>
      </c>
      <c r="K311" s="36">
        <v>75240000</v>
      </c>
    </row>
    <row r="312" spans="1:11" x14ac:dyDescent="0.25">
      <c r="A312" s="36">
        <v>309</v>
      </c>
      <c r="B312" s="20">
        <v>13</v>
      </c>
      <c r="C312" s="6" t="s">
        <v>694</v>
      </c>
      <c r="D312" s="6" t="s">
        <v>695</v>
      </c>
      <c r="E312" s="36">
        <v>13605</v>
      </c>
      <c r="F312" s="36">
        <v>4370000</v>
      </c>
      <c r="G312" s="36">
        <v>32395000</v>
      </c>
      <c r="H312" s="36">
        <v>13300000</v>
      </c>
      <c r="I312" s="36">
        <v>0</v>
      </c>
      <c r="J312" s="36">
        <v>3990000</v>
      </c>
      <c r="K312" s="36">
        <v>54055000</v>
      </c>
    </row>
    <row r="313" spans="1:11" x14ac:dyDescent="0.25">
      <c r="A313" s="36">
        <v>310</v>
      </c>
      <c r="B313" s="20">
        <v>14</v>
      </c>
      <c r="C313" s="6" t="s">
        <v>549</v>
      </c>
      <c r="D313" s="6" t="s">
        <v>139</v>
      </c>
      <c r="E313" s="36">
        <v>10101</v>
      </c>
      <c r="F313" s="36">
        <v>0</v>
      </c>
      <c r="G313" s="36">
        <v>386745000</v>
      </c>
      <c r="H313" s="36">
        <v>110960000</v>
      </c>
      <c r="I313" s="36">
        <v>0</v>
      </c>
      <c r="J313" s="36">
        <v>49020000</v>
      </c>
      <c r="K313" s="36">
        <v>546725000</v>
      </c>
    </row>
    <row r="314" spans="1:11" x14ac:dyDescent="0.25">
      <c r="A314" s="36">
        <v>311</v>
      </c>
      <c r="B314" s="20">
        <v>14</v>
      </c>
      <c r="C314" s="6" t="s">
        <v>550</v>
      </c>
      <c r="D314" s="6" t="s">
        <v>551</v>
      </c>
      <c r="E314" s="36">
        <v>10102</v>
      </c>
      <c r="F314" s="36">
        <v>13965000</v>
      </c>
      <c r="G314" s="36">
        <v>45790000</v>
      </c>
      <c r="H314" s="36">
        <v>29260000</v>
      </c>
      <c r="I314" s="36">
        <v>0</v>
      </c>
      <c r="J314" s="36">
        <v>7885000</v>
      </c>
      <c r="K314" s="36">
        <v>96900000</v>
      </c>
    </row>
    <row r="315" spans="1:11" x14ac:dyDescent="0.25">
      <c r="A315" s="36">
        <v>312</v>
      </c>
      <c r="B315" s="20">
        <v>14</v>
      </c>
      <c r="C315" s="6" t="s">
        <v>552</v>
      </c>
      <c r="D315" s="6" t="s">
        <v>140</v>
      </c>
      <c r="E315" s="36">
        <v>10103</v>
      </c>
      <c r="F315" s="36">
        <v>11020000</v>
      </c>
      <c r="G315" s="36">
        <v>39710000</v>
      </c>
      <c r="H315" s="36">
        <v>11590000</v>
      </c>
      <c r="I315" s="36">
        <v>0</v>
      </c>
      <c r="J315" s="36">
        <v>0</v>
      </c>
      <c r="K315" s="36">
        <v>62320000</v>
      </c>
    </row>
    <row r="316" spans="1:11" x14ac:dyDescent="0.25">
      <c r="A316" s="36">
        <v>313</v>
      </c>
      <c r="B316" s="20">
        <v>14</v>
      </c>
      <c r="C316" s="6" t="s">
        <v>553</v>
      </c>
      <c r="D316" s="6" t="s">
        <v>141</v>
      </c>
      <c r="E316" s="36">
        <v>10104</v>
      </c>
      <c r="F316" s="36">
        <v>0</v>
      </c>
      <c r="G316" s="36">
        <v>68020000</v>
      </c>
      <c r="H316" s="36">
        <v>25840000</v>
      </c>
      <c r="I316" s="36">
        <v>0</v>
      </c>
      <c r="J316" s="36">
        <v>0</v>
      </c>
      <c r="K316" s="36">
        <v>93860000</v>
      </c>
    </row>
    <row r="317" spans="1:11" x14ac:dyDescent="0.25">
      <c r="A317" s="36">
        <v>314</v>
      </c>
      <c r="B317" s="20">
        <v>14</v>
      </c>
      <c r="C317" s="6" t="s">
        <v>554</v>
      </c>
      <c r="D317" s="6" t="s">
        <v>142</v>
      </c>
      <c r="E317" s="36">
        <v>10105</v>
      </c>
      <c r="F317" s="36">
        <v>0</v>
      </c>
      <c r="G317" s="36">
        <v>51775000</v>
      </c>
      <c r="H317" s="36">
        <v>22135000</v>
      </c>
      <c r="I317" s="36">
        <v>0</v>
      </c>
      <c r="J317" s="36">
        <v>4465000</v>
      </c>
      <c r="K317" s="36">
        <v>78375000</v>
      </c>
    </row>
    <row r="318" spans="1:11" x14ac:dyDescent="0.25">
      <c r="A318" s="36">
        <v>315</v>
      </c>
      <c r="B318" s="20">
        <v>14</v>
      </c>
      <c r="C318" s="6" t="s">
        <v>555</v>
      </c>
      <c r="D318" s="6" t="s">
        <v>143</v>
      </c>
      <c r="E318" s="36">
        <v>10106</v>
      </c>
      <c r="F318" s="36">
        <v>3800000</v>
      </c>
      <c r="G318" s="36">
        <v>26695000</v>
      </c>
      <c r="H318" s="36">
        <v>2565000</v>
      </c>
      <c r="I318" s="36">
        <v>0</v>
      </c>
      <c r="J318" s="36">
        <v>1900000</v>
      </c>
      <c r="K318" s="36">
        <v>34960000</v>
      </c>
    </row>
    <row r="319" spans="1:11" x14ac:dyDescent="0.25">
      <c r="A319" s="36">
        <v>316</v>
      </c>
      <c r="B319" s="20">
        <v>14</v>
      </c>
      <c r="C319" s="6" t="s">
        <v>556</v>
      </c>
      <c r="D319" s="6" t="s">
        <v>557</v>
      </c>
      <c r="E319" s="36">
        <v>10107</v>
      </c>
      <c r="F319" s="36">
        <v>0</v>
      </c>
      <c r="G319" s="36">
        <v>17955000</v>
      </c>
      <c r="H319" s="36">
        <v>15010000</v>
      </c>
      <c r="I319" s="36">
        <v>0</v>
      </c>
      <c r="J319" s="36">
        <v>2470000</v>
      </c>
      <c r="K319" s="36">
        <v>35435000</v>
      </c>
    </row>
    <row r="320" spans="1:11" x14ac:dyDescent="0.25">
      <c r="A320" s="36">
        <v>317</v>
      </c>
      <c r="B320" s="20">
        <v>14</v>
      </c>
      <c r="C320" s="6" t="s">
        <v>558</v>
      </c>
      <c r="D320" s="6" t="s">
        <v>144</v>
      </c>
      <c r="E320" s="36">
        <v>10108</v>
      </c>
      <c r="F320" s="36">
        <v>22990000</v>
      </c>
      <c r="G320" s="36">
        <v>91390000</v>
      </c>
      <c r="H320" s="36">
        <v>77235000</v>
      </c>
      <c r="I320" s="36">
        <v>0</v>
      </c>
      <c r="J320" s="36">
        <v>15580000</v>
      </c>
      <c r="K320" s="36">
        <v>207195000</v>
      </c>
    </row>
    <row r="321" spans="1:11" x14ac:dyDescent="0.25">
      <c r="A321" s="36">
        <v>318</v>
      </c>
      <c r="B321" s="20">
        <v>14</v>
      </c>
      <c r="C321" s="6" t="s">
        <v>559</v>
      </c>
      <c r="D321" s="6" t="s">
        <v>560</v>
      </c>
      <c r="E321" s="36">
        <v>10109</v>
      </c>
      <c r="F321" s="36">
        <v>0</v>
      </c>
      <c r="G321" s="36">
        <v>133475000</v>
      </c>
      <c r="H321" s="36">
        <v>45885000</v>
      </c>
      <c r="I321" s="36">
        <v>0</v>
      </c>
      <c r="J321" s="36">
        <v>13680000</v>
      </c>
      <c r="K321" s="36">
        <v>193040000</v>
      </c>
    </row>
    <row r="322" spans="1:11" x14ac:dyDescent="0.25">
      <c r="A322" s="36">
        <v>319</v>
      </c>
      <c r="B322" s="20">
        <v>14</v>
      </c>
      <c r="C322" s="6" t="s">
        <v>561</v>
      </c>
      <c r="D322" s="6" t="s">
        <v>145</v>
      </c>
      <c r="E322" s="36">
        <v>10110</v>
      </c>
      <c r="F322" s="36">
        <v>16720000</v>
      </c>
      <c r="G322" s="36">
        <v>71345000</v>
      </c>
      <c r="H322" s="36">
        <v>35245000</v>
      </c>
      <c r="I322" s="36">
        <v>0</v>
      </c>
      <c r="J322" s="36">
        <v>0</v>
      </c>
      <c r="K322" s="36">
        <v>123310000</v>
      </c>
    </row>
    <row r="323" spans="1:11" x14ac:dyDescent="0.25">
      <c r="A323" s="36">
        <v>320</v>
      </c>
      <c r="B323" s="20">
        <v>14</v>
      </c>
      <c r="C323" s="6" t="s">
        <v>562</v>
      </c>
      <c r="D323" s="6" t="s">
        <v>563</v>
      </c>
      <c r="E323" s="36">
        <v>10111</v>
      </c>
      <c r="F323" s="36">
        <v>380000</v>
      </c>
      <c r="G323" s="36">
        <v>102885000</v>
      </c>
      <c r="H323" s="36">
        <v>24035000</v>
      </c>
      <c r="I323" s="36">
        <v>0</v>
      </c>
      <c r="J323" s="36">
        <v>8170000</v>
      </c>
      <c r="K323" s="36">
        <v>135470000</v>
      </c>
    </row>
    <row r="324" spans="1:11" x14ac:dyDescent="0.25">
      <c r="A324" s="36">
        <v>321</v>
      </c>
      <c r="B324" s="20">
        <v>14</v>
      </c>
      <c r="C324" s="6" t="s">
        <v>564</v>
      </c>
      <c r="D324" s="6" t="s">
        <v>146</v>
      </c>
      <c r="E324" s="36">
        <v>10112</v>
      </c>
      <c r="F324" s="36">
        <v>11400000</v>
      </c>
      <c r="G324" s="36">
        <v>50350000</v>
      </c>
      <c r="H324" s="36">
        <v>16910000</v>
      </c>
      <c r="I324" s="36">
        <v>0</v>
      </c>
      <c r="J324" s="36">
        <v>2470000</v>
      </c>
      <c r="K324" s="36">
        <v>81130000</v>
      </c>
    </row>
    <row r="325" spans="1:11" x14ac:dyDescent="0.25">
      <c r="A325" s="36">
        <v>322</v>
      </c>
      <c r="B325" s="20">
        <v>15</v>
      </c>
      <c r="C325" s="6" t="s">
        <v>269</v>
      </c>
      <c r="D325" s="6" t="s">
        <v>221</v>
      </c>
      <c r="E325" s="36">
        <v>1101</v>
      </c>
      <c r="F325" s="36">
        <v>111435000</v>
      </c>
      <c r="G325" s="36">
        <v>0</v>
      </c>
      <c r="H325" s="36">
        <v>174705000</v>
      </c>
      <c r="I325" s="36">
        <v>5985000</v>
      </c>
      <c r="J325" s="36">
        <v>0</v>
      </c>
      <c r="K325" s="36">
        <v>292125000</v>
      </c>
    </row>
    <row r="326" spans="1:11" x14ac:dyDescent="0.25">
      <c r="A326" s="36">
        <v>323</v>
      </c>
      <c r="B326" s="20">
        <v>15</v>
      </c>
      <c r="C326" s="6" t="s">
        <v>270</v>
      </c>
      <c r="D326" s="6" t="s">
        <v>222</v>
      </c>
      <c r="E326" s="36">
        <v>1106</v>
      </c>
      <c r="F326" s="36">
        <v>2375000</v>
      </c>
      <c r="G326" s="36">
        <v>0</v>
      </c>
      <c r="H326" s="36">
        <v>760000</v>
      </c>
      <c r="I326" s="36">
        <v>0</v>
      </c>
      <c r="J326" s="36">
        <v>0</v>
      </c>
      <c r="K326" s="36">
        <v>3135000</v>
      </c>
    </row>
    <row r="327" spans="1:11" x14ac:dyDescent="0.25">
      <c r="A327" s="36">
        <v>324</v>
      </c>
      <c r="B327" s="20">
        <v>15</v>
      </c>
      <c r="C327" s="6" t="s">
        <v>271</v>
      </c>
      <c r="D327" s="6" t="s">
        <v>230</v>
      </c>
      <c r="E327" s="36">
        <v>1301</v>
      </c>
      <c r="F327" s="36">
        <v>3895000</v>
      </c>
      <c r="G327" s="36">
        <v>0</v>
      </c>
      <c r="H327" s="36">
        <v>2945000</v>
      </c>
      <c r="I327" s="36">
        <v>0</v>
      </c>
      <c r="J327" s="36">
        <v>0</v>
      </c>
      <c r="K327" s="36">
        <v>6840000</v>
      </c>
    </row>
    <row r="328" spans="1:11" x14ac:dyDescent="0.25">
      <c r="A328" s="36">
        <v>325</v>
      </c>
      <c r="B328" s="20">
        <v>15</v>
      </c>
      <c r="C328" s="6" t="s">
        <v>272</v>
      </c>
      <c r="D328" s="6" t="s">
        <v>273</v>
      </c>
      <c r="E328" s="36">
        <v>1302</v>
      </c>
      <c r="F328" s="36">
        <v>2090000</v>
      </c>
      <c r="G328" s="36">
        <v>0</v>
      </c>
      <c r="H328" s="36">
        <v>0</v>
      </c>
      <c r="I328" s="36">
        <v>0</v>
      </c>
      <c r="J328" s="36">
        <v>0</v>
      </c>
      <c r="K328" s="36">
        <v>2090000</v>
      </c>
    </row>
    <row r="329" spans="1:11" x14ac:dyDescent="0.25">
      <c r="A329" s="36">
        <v>326</v>
      </c>
      <c r="B329" s="20">
        <v>16</v>
      </c>
      <c r="C329" s="6" t="s">
        <v>480</v>
      </c>
      <c r="D329" s="6" t="s">
        <v>481</v>
      </c>
      <c r="E329" s="36">
        <v>8101</v>
      </c>
      <c r="F329" s="36">
        <v>57000000</v>
      </c>
      <c r="G329" s="36">
        <v>256785000</v>
      </c>
      <c r="H329" s="36">
        <v>112005000</v>
      </c>
      <c r="I329" s="36">
        <v>8740000</v>
      </c>
      <c r="J329" s="36">
        <v>58615000</v>
      </c>
      <c r="K329" s="36">
        <v>493145000</v>
      </c>
    </row>
    <row r="330" spans="1:11" x14ac:dyDescent="0.25">
      <c r="A330" s="36">
        <v>327</v>
      </c>
      <c r="B330" s="20">
        <v>16</v>
      </c>
      <c r="C330" s="6" t="s">
        <v>482</v>
      </c>
      <c r="D330" s="6" t="s">
        <v>78</v>
      </c>
      <c r="E330" s="36">
        <v>8102</v>
      </c>
      <c r="F330" s="36">
        <v>9025000</v>
      </c>
      <c r="G330" s="36">
        <v>53105000</v>
      </c>
      <c r="H330" s="36">
        <v>18620000</v>
      </c>
      <c r="I330" s="36">
        <v>0</v>
      </c>
      <c r="J330" s="36">
        <v>0</v>
      </c>
      <c r="K330" s="36">
        <v>80750000</v>
      </c>
    </row>
    <row r="331" spans="1:11" x14ac:dyDescent="0.25">
      <c r="A331" s="36">
        <v>328</v>
      </c>
      <c r="B331" s="20">
        <v>16</v>
      </c>
      <c r="C331" s="6" t="s">
        <v>483</v>
      </c>
      <c r="D331" s="6" t="s">
        <v>79</v>
      </c>
      <c r="E331" s="36">
        <v>8103</v>
      </c>
      <c r="F331" s="36">
        <v>11875000</v>
      </c>
      <c r="G331" s="36">
        <v>103170000</v>
      </c>
      <c r="H331" s="36">
        <v>41325000</v>
      </c>
      <c r="I331" s="36">
        <v>0</v>
      </c>
      <c r="J331" s="36">
        <v>7220000</v>
      </c>
      <c r="K331" s="36">
        <v>163590000</v>
      </c>
    </row>
    <row r="332" spans="1:11" x14ac:dyDescent="0.25">
      <c r="A332" s="36">
        <v>329</v>
      </c>
      <c r="B332" s="20">
        <v>16</v>
      </c>
      <c r="C332" s="6" t="s">
        <v>484</v>
      </c>
      <c r="D332" s="6" t="s">
        <v>80</v>
      </c>
      <c r="E332" s="36">
        <v>8104</v>
      </c>
      <c r="F332" s="36">
        <v>0</v>
      </c>
      <c r="G332" s="36">
        <v>58805000</v>
      </c>
      <c r="H332" s="36">
        <v>2185000</v>
      </c>
      <c r="I332" s="36">
        <v>0</v>
      </c>
      <c r="J332" s="36">
        <v>5605000</v>
      </c>
      <c r="K332" s="36">
        <v>66595000</v>
      </c>
    </row>
    <row r="333" spans="1:11" x14ac:dyDescent="0.25">
      <c r="A333" s="36">
        <v>330</v>
      </c>
      <c r="B333" s="20">
        <v>16</v>
      </c>
      <c r="C333" s="6" t="s">
        <v>485</v>
      </c>
      <c r="D333" s="6" t="s">
        <v>81</v>
      </c>
      <c r="E333" s="36">
        <v>8105</v>
      </c>
      <c r="F333" s="36">
        <v>6935000</v>
      </c>
      <c r="G333" s="36">
        <v>31825000</v>
      </c>
      <c r="H333" s="36">
        <v>11210000</v>
      </c>
      <c r="I333" s="36">
        <v>0</v>
      </c>
      <c r="J333" s="36">
        <v>855000</v>
      </c>
      <c r="K333" s="36">
        <v>50825000</v>
      </c>
    </row>
    <row r="334" spans="1:11" x14ac:dyDescent="0.25">
      <c r="A334" s="36">
        <v>331</v>
      </c>
      <c r="B334" s="20">
        <v>16</v>
      </c>
      <c r="C334" s="6" t="s">
        <v>486</v>
      </c>
      <c r="D334" s="6" t="s">
        <v>82</v>
      </c>
      <c r="E334" s="36">
        <v>8106</v>
      </c>
      <c r="F334" s="36">
        <v>7695000</v>
      </c>
      <c r="G334" s="36">
        <v>20425000</v>
      </c>
      <c r="H334" s="36">
        <v>10355000</v>
      </c>
      <c r="I334" s="36">
        <v>0</v>
      </c>
      <c r="J334" s="36">
        <v>3040000</v>
      </c>
      <c r="K334" s="36">
        <v>41515000</v>
      </c>
    </row>
    <row r="335" spans="1:11" x14ac:dyDescent="0.25">
      <c r="A335" s="36">
        <v>332</v>
      </c>
      <c r="B335" s="20">
        <v>16</v>
      </c>
      <c r="C335" s="6" t="s">
        <v>487</v>
      </c>
      <c r="D335" s="6" t="s">
        <v>83</v>
      </c>
      <c r="E335" s="36">
        <v>8107</v>
      </c>
      <c r="F335" s="36">
        <v>0</v>
      </c>
      <c r="G335" s="36">
        <v>35910000</v>
      </c>
      <c r="H335" s="36">
        <v>11780000</v>
      </c>
      <c r="I335" s="36">
        <v>0</v>
      </c>
      <c r="J335" s="36">
        <v>0</v>
      </c>
      <c r="K335" s="36">
        <v>47690000</v>
      </c>
    </row>
    <row r="336" spans="1:11" x14ac:dyDescent="0.25">
      <c r="A336" s="36">
        <v>333</v>
      </c>
      <c r="B336" s="20">
        <v>16</v>
      </c>
      <c r="C336" s="6" t="s">
        <v>488</v>
      </c>
      <c r="D336" s="6" t="s">
        <v>489</v>
      </c>
      <c r="E336" s="36">
        <v>8108</v>
      </c>
      <c r="F336" s="36">
        <v>8740000</v>
      </c>
      <c r="G336" s="36">
        <v>34865000</v>
      </c>
      <c r="H336" s="36">
        <v>13775000</v>
      </c>
      <c r="I336" s="36">
        <v>0</v>
      </c>
      <c r="J336" s="36">
        <v>3420000</v>
      </c>
      <c r="K336" s="36">
        <v>60800000</v>
      </c>
    </row>
    <row r="337" spans="1:11" x14ac:dyDescent="0.25">
      <c r="A337" s="36">
        <v>334</v>
      </c>
      <c r="B337" s="20">
        <v>16</v>
      </c>
      <c r="C337" s="6" t="s">
        <v>490</v>
      </c>
      <c r="D337" s="6" t="s">
        <v>84</v>
      </c>
      <c r="E337" s="36">
        <v>8109</v>
      </c>
      <c r="F337" s="36">
        <v>0</v>
      </c>
      <c r="G337" s="36">
        <v>153615000</v>
      </c>
      <c r="H337" s="36">
        <v>58425000</v>
      </c>
      <c r="I337" s="36">
        <v>4180000</v>
      </c>
      <c r="J337" s="36">
        <v>0</v>
      </c>
      <c r="K337" s="36">
        <v>216220000</v>
      </c>
    </row>
    <row r="338" spans="1:11" x14ac:dyDescent="0.25">
      <c r="A338" s="36">
        <v>335</v>
      </c>
      <c r="B338" s="20">
        <v>16</v>
      </c>
      <c r="C338" s="6" t="s">
        <v>491</v>
      </c>
      <c r="D338" s="6" t="s">
        <v>492</v>
      </c>
      <c r="E338" s="36">
        <v>8110</v>
      </c>
      <c r="F338" s="36">
        <v>7885000</v>
      </c>
      <c r="G338" s="36">
        <v>51015000</v>
      </c>
      <c r="H338" s="36">
        <v>15010000</v>
      </c>
      <c r="I338" s="36">
        <v>0</v>
      </c>
      <c r="J338" s="36">
        <v>6365000</v>
      </c>
      <c r="K338" s="36">
        <v>80275000</v>
      </c>
    </row>
    <row r="339" spans="1:11" x14ac:dyDescent="0.25">
      <c r="A339" s="36">
        <v>336</v>
      </c>
      <c r="B339" s="20">
        <v>16</v>
      </c>
      <c r="C339" s="6" t="s">
        <v>493</v>
      </c>
      <c r="D339" s="6" t="s">
        <v>494</v>
      </c>
      <c r="E339" s="36">
        <v>8111</v>
      </c>
      <c r="F339" s="36">
        <v>6270000</v>
      </c>
      <c r="G339" s="36">
        <v>34295000</v>
      </c>
      <c r="H339" s="36">
        <v>16815000</v>
      </c>
      <c r="I339" s="36">
        <v>0</v>
      </c>
      <c r="J339" s="36">
        <v>0</v>
      </c>
      <c r="K339" s="36">
        <v>57380000</v>
      </c>
    </row>
    <row r="340" spans="1:11" x14ac:dyDescent="0.25">
      <c r="A340" s="36">
        <v>337</v>
      </c>
      <c r="B340" s="20">
        <v>16</v>
      </c>
      <c r="C340" s="6" t="s">
        <v>495</v>
      </c>
      <c r="D340" s="6" t="s">
        <v>496</v>
      </c>
      <c r="E340" s="36">
        <v>8112</v>
      </c>
      <c r="F340" s="36">
        <v>10165000</v>
      </c>
      <c r="G340" s="36">
        <v>83410000</v>
      </c>
      <c r="H340" s="36">
        <v>18240000</v>
      </c>
      <c r="I340" s="36">
        <v>0</v>
      </c>
      <c r="J340" s="36">
        <v>4750000</v>
      </c>
      <c r="K340" s="36">
        <v>116565000</v>
      </c>
    </row>
    <row r="341" spans="1:11" x14ac:dyDescent="0.25">
      <c r="A341" s="36">
        <v>338</v>
      </c>
      <c r="B341" s="20">
        <v>16</v>
      </c>
      <c r="C341" s="6" t="s">
        <v>497</v>
      </c>
      <c r="D341" s="6" t="s">
        <v>85</v>
      </c>
      <c r="E341" s="36">
        <v>8113</v>
      </c>
      <c r="F341" s="36">
        <v>12445000</v>
      </c>
      <c r="G341" s="36">
        <v>70395000</v>
      </c>
      <c r="H341" s="36">
        <v>13870000</v>
      </c>
      <c r="I341" s="36">
        <v>855000</v>
      </c>
      <c r="J341" s="36">
        <v>9215000</v>
      </c>
      <c r="K341" s="36">
        <v>106780000</v>
      </c>
    </row>
    <row r="342" spans="1:11" x14ac:dyDescent="0.25">
      <c r="A342" s="36">
        <v>339</v>
      </c>
      <c r="B342" s="20">
        <v>16</v>
      </c>
      <c r="C342" s="6" t="s">
        <v>498</v>
      </c>
      <c r="D342" s="6" t="s">
        <v>86</v>
      </c>
      <c r="E342" s="36">
        <v>8114</v>
      </c>
      <c r="F342" s="36">
        <v>0</v>
      </c>
      <c r="G342" s="36">
        <v>66500000</v>
      </c>
      <c r="H342" s="36">
        <v>45885000</v>
      </c>
      <c r="I342" s="36">
        <v>0</v>
      </c>
      <c r="J342" s="36">
        <v>0</v>
      </c>
      <c r="K342" s="36">
        <v>112385000</v>
      </c>
    </row>
    <row r="343" spans="1:11" x14ac:dyDescent="0.25">
      <c r="A343" s="36">
        <v>340</v>
      </c>
      <c r="B343" s="20">
        <v>16</v>
      </c>
      <c r="C343" s="6" t="s">
        <v>499</v>
      </c>
      <c r="D343" s="6" t="s">
        <v>500</v>
      </c>
      <c r="E343" s="36">
        <v>8115</v>
      </c>
      <c r="F343" s="36">
        <v>15200000</v>
      </c>
      <c r="G343" s="36">
        <v>56240000</v>
      </c>
      <c r="H343" s="36">
        <v>20235000</v>
      </c>
      <c r="I343" s="36">
        <v>760000</v>
      </c>
      <c r="J343" s="36">
        <v>5700000</v>
      </c>
      <c r="K343" s="36">
        <v>98135000</v>
      </c>
    </row>
    <row r="344" spans="1:11" x14ac:dyDescent="0.25">
      <c r="A344" s="36">
        <v>341</v>
      </c>
      <c r="B344" s="20">
        <v>16</v>
      </c>
      <c r="C344" s="6" t="s">
        <v>501</v>
      </c>
      <c r="D344" s="6" t="s">
        <v>87</v>
      </c>
      <c r="E344" s="36">
        <v>8116</v>
      </c>
      <c r="F344" s="36">
        <v>0</v>
      </c>
      <c r="G344" s="36">
        <v>62985000</v>
      </c>
      <c r="H344" s="36">
        <v>11590000</v>
      </c>
      <c r="I344" s="36">
        <v>1995000</v>
      </c>
      <c r="J344" s="36">
        <v>7505000</v>
      </c>
      <c r="K344" s="36">
        <v>84075000</v>
      </c>
    </row>
    <row r="345" spans="1:11" x14ac:dyDescent="0.25">
      <c r="A345" s="36">
        <v>342</v>
      </c>
      <c r="B345" s="20">
        <v>16</v>
      </c>
      <c r="C345" s="6" t="s">
        <v>502</v>
      </c>
      <c r="D345" s="6" t="s">
        <v>88</v>
      </c>
      <c r="E345" s="36">
        <v>8117</v>
      </c>
      <c r="F345" s="36">
        <v>8930000</v>
      </c>
      <c r="G345" s="36">
        <v>47405000</v>
      </c>
      <c r="H345" s="36">
        <v>24510000</v>
      </c>
      <c r="I345" s="36">
        <v>0</v>
      </c>
      <c r="J345" s="36">
        <v>1045000</v>
      </c>
      <c r="K345" s="36">
        <v>81890000</v>
      </c>
    </row>
    <row r="346" spans="1:11" x14ac:dyDescent="0.25">
      <c r="A346" s="36">
        <v>343</v>
      </c>
      <c r="B346" s="20">
        <v>16</v>
      </c>
      <c r="C346" s="6" t="s">
        <v>503</v>
      </c>
      <c r="D346" s="6" t="s">
        <v>89</v>
      </c>
      <c r="E346" s="36">
        <v>8118</v>
      </c>
      <c r="F346" s="36">
        <v>0</v>
      </c>
      <c r="G346" s="36">
        <v>85405000</v>
      </c>
      <c r="H346" s="36">
        <v>0</v>
      </c>
      <c r="I346" s="36">
        <v>0</v>
      </c>
      <c r="J346" s="36">
        <v>0</v>
      </c>
      <c r="K346" s="36">
        <v>85405000</v>
      </c>
    </row>
    <row r="347" spans="1:11" x14ac:dyDescent="0.25">
      <c r="A347" s="36">
        <v>344</v>
      </c>
      <c r="B347" s="20">
        <v>16</v>
      </c>
      <c r="C347" s="6" t="s">
        <v>504</v>
      </c>
      <c r="D347" s="6" t="s">
        <v>505</v>
      </c>
      <c r="E347" s="36">
        <v>8119</v>
      </c>
      <c r="F347" s="36">
        <v>5415000</v>
      </c>
      <c r="G347" s="36">
        <v>30685000</v>
      </c>
      <c r="H347" s="36">
        <v>10545000</v>
      </c>
      <c r="I347" s="36">
        <v>950000</v>
      </c>
      <c r="J347" s="36">
        <v>1140000</v>
      </c>
      <c r="K347" s="36">
        <v>48735000</v>
      </c>
    </row>
    <row r="348" spans="1:11" x14ac:dyDescent="0.25">
      <c r="A348" s="36">
        <v>345</v>
      </c>
      <c r="B348" s="20">
        <v>16</v>
      </c>
      <c r="C348" s="6" t="s">
        <v>506</v>
      </c>
      <c r="D348" s="6" t="s">
        <v>90</v>
      </c>
      <c r="E348" s="36">
        <v>8120</v>
      </c>
      <c r="F348" s="36">
        <v>0</v>
      </c>
      <c r="G348" s="36">
        <v>83600000</v>
      </c>
      <c r="H348" s="36">
        <v>6080000</v>
      </c>
      <c r="I348" s="36">
        <v>1235000</v>
      </c>
      <c r="J348" s="36">
        <v>0</v>
      </c>
      <c r="K348" s="36">
        <v>90915000</v>
      </c>
    </row>
    <row r="349" spans="1:11" x14ac:dyDescent="0.25">
      <c r="A349" s="36">
        <v>346</v>
      </c>
      <c r="B349" s="20">
        <v>16</v>
      </c>
      <c r="C349" s="6" t="s">
        <v>507</v>
      </c>
      <c r="D349" s="6" t="s">
        <v>508</v>
      </c>
      <c r="E349" s="36">
        <v>8121</v>
      </c>
      <c r="F349" s="36">
        <v>10925000</v>
      </c>
      <c r="G349" s="36">
        <v>39805000</v>
      </c>
      <c r="H349" s="36">
        <v>31065000</v>
      </c>
      <c r="I349" s="36">
        <v>0</v>
      </c>
      <c r="J349" s="36">
        <v>13870000</v>
      </c>
      <c r="K349" s="36">
        <v>95665000</v>
      </c>
    </row>
    <row r="351" spans="1:11" x14ac:dyDescent="0.25">
      <c r="A351" s="50" t="s">
        <v>265</v>
      </c>
      <c r="B351" s="51"/>
      <c r="C351" s="51"/>
      <c r="D351" s="51"/>
      <c r="E351" s="52"/>
      <c r="F351" s="56">
        <v>5434190000</v>
      </c>
      <c r="G351" s="56">
        <v>28530875000</v>
      </c>
      <c r="H351" s="56">
        <v>13576735000</v>
      </c>
      <c r="I351" s="56">
        <v>252035000</v>
      </c>
      <c r="J351" s="56">
        <v>3406985000</v>
      </c>
      <c r="K351" s="56">
        <v>51200820000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Totales</vt:lpstr>
      <vt:lpstr>Resumen</vt:lpstr>
      <vt:lpstr>A Dipres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Valderrama Cisternas, Pedro</cp:lastModifiedBy>
  <cp:lastPrinted>2022-01-19T21:00:13Z</cp:lastPrinted>
  <dcterms:created xsi:type="dcterms:W3CDTF">2021-09-07T14:45:54Z</dcterms:created>
  <dcterms:modified xsi:type="dcterms:W3CDTF">2023-01-12T14:12:02Z</dcterms:modified>
</cp:coreProperties>
</file>